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5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smace/Documents/CRI/MatInfo4/2018/Econocom/"/>
    </mc:Choice>
  </mc:AlternateContent>
  <xr:revisionPtr revIDLastSave="0" documentId="8_{54A7D0CA-79B4-BF44-B628-B6442B9327D8}" xr6:coauthVersionLast="36" xr6:coauthVersionMax="36" xr10:uidLastSave="{00000000-0000-0000-0000-000000000000}"/>
  <bookViews>
    <workbookView xWindow="0" yWindow="460" windowWidth="38400" windowHeight="21140" tabRatio="501" xr2:uid="{00000000-000D-0000-FFFF-FFFF00000000}"/>
  </bookViews>
  <sheets>
    <sheet name="Tarif normalisé n°6 Lot 5" sheetId="4" r:id="rId1"/>
    <sheet name="Récapitulatif remises" sheetId="3" r:id="rId2"/>
  </sheets>
  <externalReferences>
    <externalReference r:id="rId3"/>
    <externalReference r:id="rId4"/>
  </externalReferences>
  <definedNames>
    <definedName name="_xlnm._FilterDatabase" localSheetId="0" hidden="1">'Tarif normalisé n°6 Lot 5'!$D$1:$D$1048530</definedName>
    <definedName name="_Pro_13_3___Retina_Core_i5_2_5_GHz_256_Go_stockage_flash__réf._Apple_ME662F_A" localSheetId="0">#REF!</definedName>
    <definedName name="Cat_exco" localSheetId="0">#REF!</definedName>
    <definedName name="Cat_exco_adeth" localSheetId="0">#REF!</definedName>
    <definedName name="Cat_exco_adeth">#REF!</definedName>
    <definedName name="Cat_exco_adsect" localSheetId="0">#REF!</definedName>
    <definedName name="Cat_exco_adsect">#REF!</definedName>
    <definedName name="Cat_exco_advideo" localSheetId="0">#REF!</definedName>
    <definedName name="Cat_exco_advideo">#REF!</definedName>
    <definedName name="Cat_exco_airport" localSheetId="0">#REF!</definedName>
    <definedName name="Cat_exco_airport">#REF!</definedName>
    <definedName name="Cat_exco_ass" localSheetId="0">#REF!</definedName>
    <definedName name="Cat_exco_ass">#REF!</definedName>
    <definedName name="cat_exco_audio">#REF!</definedName>
    <definedName name="Cat_exco_batt" localSheetId="0">#REF!</definedName>
    <definedName name="cat_exco_batt">#REF!</definedName>
    <definedName name="Cat_exco_bretford" localSheetId="0">#REF!</definedName>
    <definedName name="Cat_exco_bretford">#REF!</definedName>
    <definedName name="Cat_exco_cable" localSheetId="0">#REF!</definedName>
    <definedName name="Cat_exco_cable">#REF!</definedName>
    <definedName name="Cat_exco_clav" localSheetId="0">#REF!</definedName>
    <definedName name="Cat_exco_clav">#REF!</definedName>
    <definedName name="Cat_exco_dd" localSheetId="0">#REF!</definedName>
    <definedName name="Cat_exco_dd">#REF!</definedName>
    <definedName name="Cat_exco_ergokally" localSheetId="0">#REF!</definedName>
    <definedName name="Cat_exco_ergokally">#REF!</definedName>
    <definedName name="Cat_exco_film" localSheetId="0">#REF!</definedName>
    <definedName name="cat_exco_film">#REF!</definedName>
    <definedName name="Cat_exco_iglaze" localSheetId="0">#REF!</definedName>
    <definedName name="cat_exco_iglaze">#REF!</definedName>
    <definedName name="cat_exco_jamf">#REF!</definedName>
    <definedName name="Cat_exco_log" localSheetId="0">#REF!</definedName>
    <definedName name="Cat_exco_log">#REF!</definedName>
    <definedName name="Cat_exco_memsub" localSheetId="0">#REF!</definedName>
    <definedName name="Cat_exco_memsub">#REF!</definedName>
    <definedName name="cat_exco_memusb">#REF!</definedName>
    <definedName name="Cat_exco_moni" localSheetId="0">#REF!</definedName>
    <definedName name="Cat_exco_moni">#REF!</definedName>
    <definedName name="Cat_exco_ondu" localSheetId="0">#REF!</definedName>
    <definedName name="cat_exco_ondu">#REF!</definedName>
    <definedName name="Cat_exco_pciexp" localSheetId="0">#REF!</definedName>
    <definedName name="Cat_exco_pciexp">#REF!</definedName>
    <definedName name="Cat_exco_sauv" localSheetId="0">#REF!</definedName>
    <definedName name="Cat_exco_sauv">#REF!</definedName>
    <definedName name="Cat_exco_secu" localSheetId="0">#REF!</definedName>
    <definedName name="Cat_exco_secu">#REF!</definedName>
    <definedName name="Cat_exco_serv" localSheetId="0">#REF!</definedName>
    <definedName name="Cat_exco_serv">#REF!</definedName>
    <definedName name="Cat_exco_souris" localSheetId="0">#REF!</definedName>
    <definedName name="Cat_exco_souris">#REF!</definedName>
    <definedName name="Cat1_acc" localSheetId="0">#REF!</definedName>
    <definedName name="cat1_acc_comm">#REF!</definedName>
    <definedName name="cat1_acc_mb12">#REF!</definedName>
    <definedName name="cat1_acc_mba13">#REF!</definedName>
    <definedName name="cat1_conf1">#REF!</definedName>
    <definedName name="Cat1_conf1_mba11" localSheetId="0">#REF!</definedName>
    <definedName name="cat1_conf2">#REF!</definedName>
    <definedName name="Cat1_conf2_mba13" localSheetId="0">#REF!</definedName>
    <definedName name="cat1_conf3">#REF!</definedName>
    <definedName name="cat1_conf4">#REF!</definedName>
    <definedName name="Cat1_md223" localSheetId="0">#REF!</definedName>
    <definedName name="Cat1_md224" localSheetId="0">#REF!</definedName>
    <definedName name="Cat1_md231" localSheetId="0">#REF!</definedName>
    <definedName name="Cat1_md232" localSheetId="0">#REF!</definedName>
    <definedName name="Cat2_acc" localSheetId="0">#REF!</definedName>
    <definedName name="cat2_acc_comm">#REF!</definedName>
    <definedName name="cat2_acc_mbpr">#REF!</definedName>
    <definedName name="cat2_acc_mbptb">#REF!</definedName>
    <definedName name="cat2_conf1">#REF!</definedName>
    <definedName name="cat2_conf2">#REF!</definedName>
    <definedName name="Cat2_conf2_mbp13" localSheetId="0">#REF!</definedName>
    <definedName name="Cat2_conf2_mbp15" localSheetId="0">#REF!</definedName>
    <definedName name="cat2_conf3">#REF!</definedName>
    <definedName name="Cat2_conf3_mbpr13" localSheetId="0">#REF!</definedName>
    <definedName name="cat2_conf4">#REF!</definedName>
    <definedName name="cat2_conf5">#REF!</definedName>
    <definedName name="cat2_conf6">#REF!</definedName>
    <definedName name="cat2_conf7">#REF!</definedName>
    <definedName name="Cat2_md101" localSheetId="0">#REF!</definedName>
    <definedName name="Cat2_md102" localSheetId="0">#REF!</definedName>
    <definedName name="Cat2_md103" localSheetId="0">#REF!</definedName>
    <definedName name="Cat2_md212" localSheetId="0">#REF!</definedName>
    <definedName name="Cat2_me662" localSheetId="0">#REF!</definedName>
    <definedName name="Cat2_me866" localSheetId="0">#REF!</definedName>
    <definedName name="Cat3_acc" localSheetId="0">#REF!</definedName>
    <definedName name="cat3_acc">#REF!</definedName>
    <definedName name="cat3_conf1">#REF!</definedName>
    <definedName name="Cat3_conf1_mbpret15" localSheetId="0">#REF!</definedName>
    <definedName name="cat3_conf2">#REF!</definedName>
    <definedName name="cat3_conf3">#REF!</definedName>
    <definedName name="Cat3_me664" localSheetId="0">#REF!</definedName>
    <definedName name="Cat3_me665" localSheetId="0">#REF!</definedName>
    <definedName name="Cat4_acc" localSheetId="0">#REF!</definedName>
    <definedName name="cat4_acc">#REF!</definedName>
    <definedName name="cat4_conf1">#REF!</definedName>
    <definedName name="Cat4_conf1_mm" localSheetId="0">#REF!</definedName>
    <definedName name="cat4_conf2">#REF!</definedName>
    <definedName name="cat4_conf3">#REF!</definedName>
    <definedName name="cat4_conf4">#REF!</definedName>
    <definedName name="cat4_conf5">#REF!</definedName>
    <definedName name="cat4_conf6">#REF!</definedName>
    <definedName name="Cat4_md387" localSheetId="0">#REF!</definedName>
    <definedName name="Cat4_md388" localSheetId="0">#REF!</definedName>
    <definedName name="Cat5_acc" localSheetId="0">#REF!</definedName>
    <definedName name="cat5_acc">#REF!</definedName>
    <definedName name="cat5_conf1">#REF!</definedName>
    <definedName name="Cat5_conf1_imac" localSheetId="0">#REF!</definedName>
    <definedName name="cat5_conf2">#REF!</definedName>
    <definedName name="Cat5_conf3_im27" localSheetId="0">#REF!</definedName>
    <definedName name="Cat5_me086" localSheetId="0">#REF!</definedName>
    <definedName name="Cat5_me087" localSheetId="0">#REF!</definedName>
    <definedName name="Cat5_me088" localSheetId="0">#REF!</definedName>
    <definedName name="Cat5_me089" localSheetId="0">#REF!</definedName>
    <definedName name="Cat5_mf883" localSheetId="0">#REF!</definedName>
    <definedName name="Cat6_acc" localSheetId="0">#REF!</definedName>
    <definedName name="cat6_acc_com">#REF!</definedName>
    <definedName name="cat6_acc_dd">#REF!</definedName>
    <definedName name="cat6_acc_gestion">#REF!</definedName>
    <definedName name="cat6_acc_ip9">#REF!</definedName>
    <definedName name="cat6_acc_ipa">#REF!</definedName>
    <definedName name="cat6_acc_ipa2">#REF!</definedName>
    <definedName name="cat6_acc_ipm">#REF!</definedName>
    <definedName name="cat6_acc_ipm4">#REF!</definedName>
    <definedName name="cat6_acc_ipp12">#REF!</definedName>
    <definedName name="cat6_acc_ipp9">#REF!</definedName>
    <definedName name="cat6_acc_light">#REF!</definedName>
    <definedName name="cat6_conf1">#REF!</definedName>
    <definedName name="Cat6_conf1_mp" localSheetId="0">#REF!</definedName>
    <definedName name="cat6_conf2">#REF!</definedName>
    <definedName name="cat6_conf3">#REF!</definedName>
    <definedName name="cat6_conf5">#REF!</definedName>
    <definedName name="cat6_conf6">#REF!</definedName>
    <definedName name="cat6_conf7">#REF!</definedName>
    <definedName name="cat6_conf8">#REF!</definedName>
    <definedName name="Cat6_md878" localSheetId="0">#REF!</definedName>
    <definedName name="Cat6_me253" localSheetId="0">#REF!</definedName>
    <definedName name="Cat7_acc" localSheetId="0">#REF!</definedName>
    <definedName name="Cat7_conf1_mmsv" localSheetId="0">#REF!</definedName>
    <definedName name="Cat7_md389" localSheetId="0">#REF!</definedName>
    <definedName name="Cat7_md772" localSheetId="0">#REF!</definedName>
    <definedName name="Cat7_mpsvbi" localSheetId="0">#REF!</definedName>
    <definedName name="Cat8_acc_ddipad" localSheetId="0">#REF!</definedName>
    <definedName name="Cat8_acc_dock" localSheetId="0">#REF!</definedName>
    <definedName name="Cat8_acc_gestion" localSheetId="0">#REF!</definedName>
    <definedName name="Cat8_acc_ipad" localSheetId="0">#REF!</definedName>
    <definedName name="Cat8_acc_ipad2" localSheetId="0">#REF!</definedName>
    <definedName name="Cat8_acc_ipada" localSheetId="0">#REF!</definedName>
    <definedName name="Cat8_acc_ipadr" localSheetId="0">#REF!</definedName>
    <definedName name="Cat8_conf1" localSheetId="0">#REF!</definedName>
    <definedName name="Cat8_conf12_ipad2" localSheetId="0">#REF!</definedName>
    <definedName name="Cat8_conf2" localSheetId="0">#REF!</definedName>
    <definedName name="Cat8_conf3" localSheetId="0">#REF!</definedName>
    <definedName name="Cat8_conf34_ipadr" localSheetId="0">#REF!</definedName>
    <definedName name="Cat8_conf4" localSheetId="0">#REF!</definedName>
    <definedName name="im21_3pl">'Tarif normalisé n°6 Lot 5'!#REF!</definedName>
    <definedName name="im27_3pl">'Tarif normalisé n°6 Lot 5'!#REF!</definedName>
    <definedName name="ip12_3pl">'Tarif normalisé n°6 Lot 5'!#REF!</definedName>
    <definedName name="ip7_3pl">'Tarif normalisé n°6 Lot 5'!#REF!</definedName>
    <definedName name="ip9_3pl">'Tarif normalisé n°6 Lot 5'!#REF!</definedName>
    <definedName name="mb12_3pl">'Tarif normalisé n°6 Lot 5'!#REF!</definedName>
    <definedName name="mba13_3pl">'Tarif normalisé n°6 Lot 5'!#REF!</definedName>
    <definedName name="mbp13_3pl">'Tarif normalisé n°6 Lot 5'!#REF!</definedName>
    <definedName name="mbp15_3pl">'Tarif normalisé n°6 Lot 5'!#REF!</definedName>
    <definedName name="mm_3pl">'Tarif normalisé n°6 Lot 5'!#REF!</definedName>
    <definedName name="mp_3pl">'Tarif normalisé n°6 Lot 5'!#REF!</definedName>
    <definedName name="PA_GAR_IM" localSheetId="0">#REF!</definedName>
    <definedName name="PA_GAR_IM">#REF!</definedName>
    <definedName name="PA_GAR_IP" localSheetId="0">#REF!</definedName>
    <definedName name="PA_GAR_IP">#REF!</definedName>
    <definedName name="PA_GAR_MB" localSheetId="0">#REF!</definedName>
    <definedName name="PA_GAR_MB">#REF!</definedName>
    <definedName name="PA_GAR_MBP" localSheetId="0">#REF!</definedName>
    <definedName name="PA_GAR_MBP">#REF!</definedName>
    <definedName name="PA_GAR_MM" localSheetId="0">#REF!</definedName>
    <definedName name="PA_GAR_MM">#REF!</definedName>
    <definedName name="PA_GAR_MP" localSheetId="0">#REF!</definedName>
    <definedName name="PA_GAR_MP">#REF!</definedName>
    <definedName name="pa_im21_3pl">'Tarif normalisé n°6 Lot 5'!#REF!</definedName>
    <definedName name="pa_im27_3pl">'Tarif normalisé n°6 Lot 5'!#REF!</definedName>
    <definedName name="pa_ip12_3pl">'Tarif normalisé n°6 Lot 5'!#REF!</definedName>
    <definedName name="pa_ip7_3pl">'Tarif normalisé n°6 Lot 5'!#REF!</definedName>
    <definedName name="pa_ip9_3pl">'Tarif normalisé n°6 Lot 5'!#REF!</definedName>
    <definedName name="pa_mb12_3pl">'Tarif normalisé n°6 Lot 5'!#REF!</definedName>
    <definedName name="pa_mba13_3pl">'Tarif normalisé n°6 Lot 5'!#REF!</definedName>
    <definedName name="pa_mbp13_3pl">'Tarif normalisé n°6 Lot 5'!#REF!</definedName>
    <definedName name="pa_mbp15_3pl">'Tarif normalisé n°6 Lot 5'!#REF!</definedName>
    <definedName name="pa_mm_3pl">'Tarif normalisé n°6 Lot 5'!#REF!</definedName>
    <definedName name="pa_mp_3pl">'Tarif normalisé n°6 Lot 5'!#REF!</definedName>
    <definedName name="Page_54" localSheetId="0">#REF!</definedName>
    <definedName name="Page_54">#REF!</definedName>
    <definedName name="pp_cat1_conf1">#REF!</definedName>
    <definedName name="pp_cat1_conf2">#REF!</definedName>
    <definedName name="pp_cat1_conf3">#REF!</definedName>
    <definedName name="pp_cat1_conf4">#REF!</definedName>
    <definedName name="pp_cat1_md223" localSheetId="0">#REF!</definedName>
    <definedName name="pp_cat1_md224" localSheetId="0">#REF!</definedName>
    <definedName name="pp_cat1_md231" localSheetId="0">#REF!</definedName>
    <definedName name="pp_cat1_md232" localSheetId="0">#REF!</definedName>
    <definedName name="pp_cat2_conf1">#REF!</definedName>
    <definedName name="pp_cat2_conf2">#REF!</definedName>
    <definedName name="pp_cat2_conf3">#REF!</definedName>
    <definedName name="pp_cat2_conf4">#REF!</definedName>
    <definedName name="pp_cat2_conf5">#REF!</definedName>
    <definedName name="pp_cat2_conf6">#REF!</definedName>
    <definedName name="pp_cat2_conf7">#REF!</definedName>
    <definedName name="pp_cat2_md101" localSheetId="0">#REF!</definedName>
    <definedName name="pp_cat2_md102" localSheetId="0">#REF!</definedName>
    <definedName name="pp_cat2_md103" localSheetId="0">#REF!</definedName>
    <definedName name="pp_cat2_me864" localSheetId="0">#REF!</definedName>
    <definedName name="pp_cat2_me865" localSheetId="0">#REF!</definedName>
    <definedName name="pp_cat2_me866" localSheetId="0">#REF!</definedName>
    <definedName name="pp_cat3_conf1">#REF!</definedName>
    <definedName name="pp_cat3_conf2">#REF!</definedName>
    <definedName name="pp_cat3_conf3">#REF!</definedName>
    <definedName name="pp_cat3_me293" localSheetId="0">#REF!</definedName>
    <definedName name="pp_cat3_me294" localSheetId="0">#REF!</definedName>
    <definedName name="pp_cat4_conf1">#REF!</definedName>
    <definedName name="pp_cat4_conf2">#REF!</definedName>
    <definedName name="pp_cat4_conf3">#REF!</definedName>
    <definedName name="pp_cat4_conf4">#REF!</definedName>
    <definedName name="pp_cat4_conf5">#REF!</definedName>
    <definedName name="pp_cat4_conf6">#REF!</definedName>
    <definedName name="pp_cat4_md387" localSheetId="0">#REF!</definedName>
    <definedName name="pp_cat4_md388" localSheetId="0">#REF!</definedName>
    <definedName name="pp_cat5_conf1">#REF!</definedName>
    <definedName name="pp_cat5_conf2">#REF!</definedName>
    <definedName name="pp_cat5_me086" localSheetId="0">#REF!</definedName>
    <definedName name="pp_cat5_me087" localSheetId="0">#REF!</definedName>
    <definedName name="pp_cat5_me088" localSheetId="0">#REF!</definedName>
    <definedName name="pp_cat5_me089" localSheetId="0">#REF!</definedName>
    <definedName name="pp_cat5_mf883" localSheetId="0">#REF!</definedName>
    <definedName name="pp_cat6_conf1">#REF!</definedName>
    <definedName name="pp_cat6_conf2">#REF!</definedName>
    <definedName name="pp_cat6_conf3">#REF!</definedName>
    <definedName name="pp_cat6_conf4">#REF!</definedName>
    <definedName name="pp_cat6_conf5">#REF!</definedName>
    <definedName name="pp_cat6_conf6">#REF!</definedName>
    <definedName name="pp_cat6_conf7">#REF!</definedName>
    <definedName name="pp_cat6_conf8">#REF!</definedName>
    <definedName name="pp_cat6_md878" localSheetId="0">#REF!</definedName>
    <definedName name="pp_cat6_me253" localSheetId="0">#REF!</definedName>
    <definedName name="pp_cat7_md389" localSheetId="0">#REF!</definedName>
    <definedName name="pp_cat8_conf1" localSheetId="0">#REF!</definedName>
    <definedName name="pp_cat8_conf2" localSheetId="0">#REF!</definedName>
    <definedName name="pp_cat9_conf1" localSheetId="0">#REF!</definedName>
    <definedName name="pp_cat9_conf2" localSheetId="0">#REF!</definedName>
    <definedName name="pp_gar_cat1_conf1">#REF!</definedName>
    <definedName name="pp_gar_cat1_conf2">#REF!</definedName>
    <definedName name="pp_gar_cat2_conf1">#REF!</definedName>
    <definedName name="pp_gar_cat2_conf2">#REF!</definedName>
    <definedName name="pp_gar_cat3_conf1">#REF!</definedName>
    <definedName name="pp_gar_cat4_conf1">#REF!</definedName>
    <definedName name="pp_gar_cat4_im27">#REF!</definedName>
    <definedName name="pp_gar_cat5_conf1">#REF!</definedName>
    <definedName name="pp_gar_cat6_conf1">#REF!</definedName>
    <definedName name="pp_gar_cat6_conf2">#REF!</definedName>
    <definedName name="pp_gar_cat6_ip123pl">#REF!</definedName>
    <definedName name="PP_GAR_IM" localSheetId="0">#REF!</definedName>
    <definedName name="PP_GAR_IM">#REF!</definedName>
    <definedName name="PP_GAR_IP" localSheetId="0">#REF!</definedName>
    <definedName name="PP_GAR_IP">#REF!</definedName>
    <definedName name="PP_GAR_MB" localSheetId="0">#REF!</definedName>
    <definedName name="PP_GAR_MB">#REF!</definedName>
    <definedName name="PP_GAR_MBP" localSheetId="0">#REF!</definedName>
    <definedName name="PP_GAR_MBP">#REF!</definedName>
    <definedName name="PP_GAR_MM" localSheetId="0">#REF!</definedName>
    <definedName name="PP_GAR_MM">#REF!</definedName>
    <definedName name="PP_GAR_MP" localSheetId="0">#REF!</definedName>
    <definedName name="PP_GAR_MP">#REF!</definedName>
    <definedName name="pr_cat1_conf2">#REF!</definedName>
    <definedName name="pr_cat1_conf3">#REF!</definedName>
    <definedName name="pr_cat1_conf4">#REF!</definedName>
    <definedName name="pr_cat1_md223" localSheetId="0">#REF!</definedName>
    <definedName name="pr_cat1_md224" localSheetId="0">#REF!</definedName>
    <definedName name="pr_cat1_md231" localSheetId="0">#REF!</definedName>
    <definedName name="pr_cat1_md232" localSheetId="0">#REF!</definedName>
    <definedName name="pr_cat2_conf1">#REF!</definedName>
    <definedName name="pr_cat2_conf2">#REF!</definedName>
    <definedName name="pr_cat2_conf3">#REF!</definedName>
    <definedName name="pr_cat2_conf4">#REF!</definedName>
    <definedName name="pr_cat2_conf5">#REF!</definedName>
    <definedName name="pr_cat2_conf6">#REF!</definedName>
    <definedName name="pr_cat2_conf7">#REF!</definedName>
    <definedName name="pr_cat2_md101" localSheetId="0">#REF!</definedName>
    <definedName name="pr_cat2_me864" localSheetId="0">#REF!</definedName>
    <definedName name="pr_cat2_me865" localSheetId="0">#REF!</definedName>
    <definedName name="pr_cat2_me866" localSheetId="0">#REF!</definedName>
    <definedName name="pr_cat3_conf1">#REF!</definedName>
    <definedName name="pr_cat3_conf2">#REF!</definedName>
    <definedName name="pr_cat3_conf3">#REF!</definedName>
    <definedName name="pr_cat3_me294" localSheetId="0">#REF!</definedName>
    <definedName name="pr_cat3_me664" localSheetId="0">#REF!</definedName>
    <definedName name="pr_cat3_me665" localSheetId="0">#REF!</definedName>
    <definedName name="pr_cat4_conf1">#REF!</definedName>
    <definedName name="pr_cat4_conf2">#REF!</definedName>
    <definedName name="pr_cat4_conf3">#REF!</definedName>
    <definedName name="pr_cat4_conf4">#REF!</definedName>
    <definedName name="pr_cat4_conf5">#REF!</definedName>
    <definedName name="pr_cat4_conf6">#REF!</definedName>
    <definedName name="pr_cat4_md387" localSheetId="0">#REF!</definedName>
    <definedName name="pr_cat4_md388" localSheetId="0">#REF!</definedName>
    <definedName name="pr_cat5_conf1">#REF!</definedName>
    <definedName name="pr_cat5_conf2">#REF!</definedName>
    <definedName name="pr_cat5_me086" localSheetId="0">#REF!</definedName>
    <definedName name="pr_cat5_me087" localSheetId="0">#REF!</definedName>
    <definedName name="pr_cat5_me088" localSheetId="0">#REF!</definedName>
    <definedName name="pr_cat5_me089" localSheetId="0">#REF!</definedName>
    <definedName name="pr_cat5_mf883" localSheetId="0">#REF!</definedName>
    <definedName name="pr_cat6_conf1">#REF!</definedName>
    <definedName name="pr_cat6_conf2">#REF!</definedName>
    <definedName name="pr_cat6_conf3">#REF!</definedName>
    <definedName name="pr_cat6_conf4">#REF!</definedName>
    <definedName name="pr_cat6_conf5">#REF!</definedName>
    <definedName name="pr_cat6_conf6">#REF!</definedName>
    <definedName name="pr_cat6_conf7">#REF!</definedName>
    <definedName name="pr_cat6_conf8">#REF!</definedName>
    <definedName name="pr_cat6_md878" localSheetId="0">#REF!</definedName>
    <definedName name="pr_cat6_me253" localSheetId="0">#REF!</definedName>
    <definedName name="pr_cat7_md389" localSheetId="0">#REF!</definedName>
    <definedName name="pr_cat8_conf1" localSheetId="0">#REF!</definedName>
    <definedName name="pr_cat8_conf2" localSheetId="0">#REF!</definedName>
    <definedName name="pr_cat8_conf3" localSheetId="0">#REF!</definedName>
    <definedName name="pr_cat8_conf4" localSheetId="0">#REF!</definedName>
    <definedName name="pr_cat8conf1">#REF!</definedName>
    <definedName name="pr_cat8conf5">#REF!</definedName>
    <definedName name="pr_ipadaw16g" localSheetId="0">#REF!</definedName>
    <definedName name="pr_ipadawc16g" localSheetId="0">#REF!</definedName>
    <definedName name="pr_ipadmrw16g" localSheetId="0">#REF!</definedName>
    <definedName name="Prix_remisé___HT" localSheetId="0">#REF!</definedName>
    <definedName name="Prix_remisé___HT">#REF!</definedName>
    <definedName name="ra_acc_ipad">#REF!</definedName>
    <definedName name="ra_acc_mac">#REF!</definedName>
    <definedName name="ra_acc_nodac">#REF!</definedName>
    <definedName name="ra_app">#REF!</definedName>
    <definedName name="ra_atv_eg">#REF!</definedName>
    <definedName name="ra_atv_hg">#REF!</definedName>
    <definedName name="ra_im21_eg">#REF!</definedName>
    <definedName name="ra_im21_hg">#REF!</definedName>
    <definedName name="ra_im27">#REF!</definedName>
    <definedName name="ra_im27_hg">#REF!</definedName>
    <definedName name="ra_imp">#REF!</definedName>
    <definedName name="ra_ip9_eg">#REF!</definedName>
    <definedName name="ra_ip9_hg">#REF!</definedName>
    <definedName name="ra_ipm_eg">#REF!</definedName>
    <definedName name="ra_ipm_hg">#REF!</definedName>
    <definedName name="ra_ipp10">#REF!</definedName>
    <definedName name="ra_ipp12">#REF!</definedName>
    <definedName name="ra_mb_eg">#REF!</definedName>
    <definedName name="ra_mb_hg">#REF!</definedName>
    <definedName name="ra_mba_eg">#REF!</definedName>
    <definedName name="ra_mba_hg">#REF!</definedName>
    <definedName name="ra_mbp13">#REF!</definedName>
    <definedName name="ra_mbp13r">#REF!</definedName>
    <definedName name="ra_mbp13tbeg">#REF!</definedName>
    <definedName name="ra_mbp13tbhg">#REF!</definedName>
    <definedName name="ra_mbp15r">#REF!</definedName>
    <definedName name="ra_mbp15t_eg">#REF!</definedName>
    <definedName name="ra_mbp15t_hg">#REF!</definedName>
    <definedName name="ra_mm_eg">#REF!</definedName>
    <definedName name="ra_mm_hg">#REF!</definedName>
    <definedName name="ra_mm_mg">#REF!</definedName>
    <definedName name="ra_mp_eg">#REF!</definedName>
    <definedName name="ra_mp_hg">#REF!</definedName>
    <definedName name="ra_pencil">#REF!</definedName>
    <definedName name="ref_cat1conf1" localSheetId="0">#REF!</definedName>
    <definedName name="ref_cat1conf2" localSheetId="0">#REF!</definedName>
    <definedName name="ref_cat1conf3" localSheetId="0">#REF!</definedName>
    <definedName name="ref_cat1conf4" localSheetId="0">#REF!</definedName>
    <definedName name="ref_cat2conf1" localSheetId="0">#REF!</definedName>
    <definedName name="ref_cat2conf2" localSheetId="0">#REF!</definedName>
    <definedName name="ref_cat2conf3" localSheetId="0">#REF!</definedName>
    <definedName name="ref_cat2conf4" localSheetId="0">#REF!</definedName>
    <definedName name="ref_cat3conf1" localSheetId="0">#REF!</definedName>
    <definedName name="ref_cat3conf2" localSheetId="0">#REF!</definedName>
    <definedName name="ref_cat4conf1" localSheetId="0">#REF!</definedName>
    <definedName name="ref_cat4conf2" localSheetId="0">#REF!</definedName>
    <definedName name="ref_cat5conf1" localSheetId="0">#REF!</definedName>
    <definedName name="ref_cat5conf2" localSheetId="0">#REF!</definedName>
    <definedName name="ref_cat5conf3" localSheetId="0">#REF!</definedName>
    <definedName name="ref_cat5conf4" localSheetId="0">#REF!</definedName>
    <definedName name="ref_cat7conf1" localSheetId="0">#REF!</definedName>
    <definedName name="ref_cat8conf1b" localSheetId="0">#REF!</definedName>
    <definedName name="ref_cat8conf1n" localSheetId="0">#REF!</definedName>
    <definedName name="ref_cat8conf2b" localSheetId="0">#REF!</definedName>
    <definedName name="ref_cat8conf2n" localSheetId="0">#REF!</definedName>
    <definedName name="ref_cat9conf1b" localSheetId="0">#REF!</definedName>
    <definedName name="ref_cat9conf1n" localSheetId="0">#REF!</definedName>
    <definedName name="ref_cat9conf2b" localSheetId="0">#REF!</definedName>
    <definedName name="ref_cat9conf2n" localSheetId="0">#REF!</definedName>
    <definedName name="Rem_arr_acc" localSheetId="0">#REF!</definedName>
    <definedName name="Rem_arr_acc_ipad" localSheetId="0">#REF!</definedName>
    <definedName name="Rem_arr_acc_ipod" localSheetId="0">#REF!</definedName>
    <definedName name="Rem_arr_app" localSheetId="0">#REF!</definedName>
    <definedName name="Rem_arr_écran" localSheetId="0">#REF!</definedName>
    <definedName name="Rem_arr_imac" localSheetId="0">#REF!</definedName>
    <definedName name="Rem_arr_ipad" localSheetId="0">#REF!</definedName>
    <definedName name="Rem_arr_mba" localSheetId="0">#REF!</definedName>
    <definedName name="Rem_arr_mbp_eg" localSheetId="0">#REF!</definedName>
    <definedName name="Rem_arr_mbp_hg" localSheetId="0">#REF!</definedName>
    <definedName name="Rem_arr_mm" localSheetId="0">#REF!</definedName>
    <definedName name="Rem_arr_mp" localSheetId="0">#REF!</definedName>
    <definedName name="Remise_acc" localSheetId="0">#REF!</definedName>
    <definedName name="Remise_acc">'[1]Récapitulatif remises'!$A$19</definedName>
    <definedName name="Remise_acc_10" localSheetId="0">#REF!</definedName>
    <definedName name="Remise_acc_Apple" localSheetId="0">#REF!</definedName>
    <definedName name="Remise_acc_iPad" localSheetId="0">#REF!</definedName>
    <definedName name="Remise_APP" localSheetId="0">#REF!</definedName>
    <definedName name="Remise_clé_USB" localSheetId="0">#REF!</definedName>
    <definedName name="Remise_écran_Apple" localSheetId="0">#REF!</definedName>
    <definedName name="Remise_Ergotron" localSheetId="0">#REF!</definedName>
    <definedName name="Remise_Iiyama" localSheetId="0">#REF!</definedName>
    <definedName name="Remise_iMac" localSheetId="0">#REF!</definedName>
    <definedName name="Remise_iPad" localSheetId="0">#REF!</definedName>
    <definedName name="Remise_iPad">'[1]Récapitulatif remises'!$A$12</definedName>
    <definedName name="Remise_Kallysta_Apollo" localSheetId="0">#REF!</definedName>
    <definedName name="Remise_Kallysta_Magellan" localSheetId="0">#REF!</definedName>
    <definedName name="Remise_Log_Uni" localSheetId="0">#REF!</definedName>
    <definedName name="Remise_Log_Vol" localSheetId="0">#REF!</definedName>
    <definedName name="Remise_MacBook_Pro_13_____MacBook_Pro_13___Retina" localSheetId="0">#REF!</definedName>
    <definedName name="Remise_MBA" localSheetId="0">#REF!</definedName>
    <definedName name="Remise_MBP_EG" localSheetId="0">#REF!</definedName>
    <definedName name="Remise_MBP_HG" localSheetId="0">#REF!</definedName>
    <definedName name="Remise_MBP15_EG" localSheetId="0">#REF!</definedName>
    <definedName name="Remise_mem_USB" localSheetId="0">#REF!</definedName>
    <definedName name="Remise_MI4">#REF!</definedName>
    <definedName name="Remise_MM" localSheetId="0">#REF!</definedName>
    <definedName name="Remise_MP" localSheetId="0">#REF!</definedName>
    <definedName name="Remise_MP">'[2]Récapitulatif remises'!$C$6</definedName>
    <definedName name="Remise_onduleur" localSheetId="0">#REF!</definedName>
    <definedName name="Remise_RAM" localSheetId="0">#REF!</definedName>
    <definedName name="Remise_stockage" localSheetId="0">#REF!</definedName>
    <definedName name="rv_10">'Récapitulatif remises'!$B$49</definedName>
    <definedName name="rv_15">'Récapitulatif remises'!$C$52</definedName>
    <definedName name="rv_20">'Récapitulatif remises'!$A$49</definedName>
    <definedName name="rv_3">'Récapitulatif remises'!$A$55</definedName>
    <definedName name="rv_30">'Récapitulatif remises'!$C$49</definedName>
    <definedName name="rv_32">'Récapitulatif remises'!$D$49</definedName>
    <definedName name="rv_7">'Récapitulatif remises'!$B$55</definedName>
    <definedName name="rv_apple_acc_ipad">'Récapitulatif remises'!$B$42</definedName>
    <definedName name="rv_apple_acc_mac">'Récapitulatif remises'!$A$42</definedName>
    <definedName name="rv_apple_acc_nodac">'Récapitulatif remises'!$C$42</definedName>
    <definedName name="rv_applecare">'Récapitulatif remises'!$A$45</definedName>
    <definedName name="rv_atv">'Récapitulatif remises'!$D$42</definedName>
    <definedName name="rv_im21_eg">'Récapitulatif remises'!$B$24</definedName>
    <definedName name="rv_im21_eg_cto">'Récapitulatif remises'!$B$27</definedName>
    <definedName name="rv_im21_hg">'Récapitulatif remises'!$C$24</definedName>
    <definedName name="rv_im21_hg_cto">'Récapitulatif remises'!$C$27</definedName>
    <definedName name="rv_im27">'Récapitulatif remises'!$D$24</definedName>
    <definedName name="rv_im27_cto">'Récapitulatif remises'!$D$27</definedName>
    <definedName name="rv_im27_hg">'Récapitulatif remises'!$A$30</definedName>
    <definedName name="rv_im27_hg_cto">'Récapitulatif remises'!$A$33</definedName>
    <definedName name="rv_imp">'Récapitulatif remises'!$D$30</definedName>
    <definedName name="rv_imp_cto">'Récapitulatif remises'!$D$33</definedName>
    <definedName name="rv_ipa2_eg">'Récapitulatif remises'!$B$36</definedName>
    <definedName name="rv_ipa2_hg">'Récapitulatif remises'!$C$36</definedName>
    <definedName name="rv_ipm_eg">'Récapitulatif remises'!#REF!</definedName>
    <definedName name="rv_ipm_hg">'Récapitulatif remises'!$A$36</definedName>
    <definedName name="rv_ipp12">'Récapitulatif remises'!$B$39</definedName>
    <definedName name="rv_ipp9">'Récapitulatif remises'!$A$39</definedName>
    <definedName name="rv_jamf">'Récapitulatif remises'!$C$55</definedName>
    <definedName name="rv_log_apple_vol">'Récapitulatif remises'!$B$45</definedName>
    <definedName name="rv_mb_cto">'Récapitulatif remises'!$A$9</definedName>
    <definedName name="rv_mb_eg">'Récapitulatif remises'!$A$6</definedName>
    <definedName name="rv_mb_hg">'Récapitulatif remises'!$B$6</definedName>
    <definedName name="rv_mba_cto">'Récapitulatif remises'!$C$9</definedName>
    <definedName name="rv_mba_eg">'Récapitulatif remises'!$C$6</definedName>
    <definedName name="rv_mba_hg">'Récapitulatif remises'!$D$6</definedName>
    <definedName name="rv_mbp13">'Récapitulatif remises'!$B$12</definedName>
    <definedName name="rv_mbp13_cto">'Récapitulatif remises'!$B$15</definedName>
    <definedName name="rv_mbp13r">'Récapitulatif remises'!$A$12</definedName>
    <definedName name="rv_mbp13r_cto">'Récapitulatif remises'!$A$15</definedName>
    <definedName name="rv_mbp15r">'Récapitulatif remises'!$D$12</definedName>
    <definedName name="rv_mbp15r_cto">'Récapitulatif remises'!$D$15</definedName>
    <definedName name="rv_mbp15t_eg">'Récapitulatif remises'!$A$18</definedName>
    <definedName name="rv_mbp15t_eg_cto">'Récapitulatif remises'!$A$21</definedName>
    <definedName name="rv_mbp15t_hg">'Récapitulatif remises'!$B$18</definedName>
    <definedName name="rv_mbp15t_hg_cto">'Récapitulatif remises'!$B$21</definedName>
    <definedName name="rv_mm_eg">'Récapitulatif remises'!$C$18</definedName>
    <definedName name="rv_mm_eg_cto">'Récapitulatif remises'!$C$21</definedName>
    <definedName name="rv_mm_hg">'Récapitulatif remises'!$A$24</definedName>
    <definedName name="rv_mm_hg_cto">'Récapitulatif remises'!$A$27</definedName>
    <definedName name="rv_mm_mg">'Récapitulatif remises'!$D$18</definedName>
    <definedName name="rv_mm_mg_cto">'Récapitulatif remises'!$D$21</definedName>
    <definedName name="rv_mp_eg">'Récapitulatif remises'!$B$30</definedName>
    <definedName name="rv_mp_eg_cto">'Récapitulatif remises'!$B$33</definedName>
    <definedName name="rv_mp_hg">'Récapitulatif remises'!$C$30</definedName>
    <definedName name="rv_mp_hg_cto">'Récapitulatif remises'!$C$33</definedName>
    <definedName name="rv_stockage">'Récapitulatif remises'!$A$52</definedName>
    <definedName name="som_cat1_conf1">#REF!</definedName>
    <definedName name="som_cat1_conf2">#REF!</definedName>
    <definedName name="som_cat2_conf1">#REF!</definedName>
    <definedName name="som_cat2_conf1_evo1">#REF!</definedName>
    <definedName name="som_cat2_conf1_evo2">#REF!</definedName>
    <definedName name="som_cat2_conf2">#REF!</definedName>
    <definedName name="som_cat2_conf2_evo1">#REF!</definedName>
    <definedName name="som_cat3_conf1">#REF!</definedName>
    <definedName name="som_cat4_conf1">#REF!</definedName>
    <definedName name="som_cat4_conf1_evo1">#REF!</definedName>
    <definedName name="som_cat4_conf1_evo2">#REF!</definedName>
    <definedName name="som_cat4_conf1_evo3">#REF!</definedName>
    <definedName name="som_cat4_conf1_evo4">#REF!</definedName>
    <definedName name="som_cat5_conf1">#REF!</definedName>
    <definedName name="som_cat5_conf2">#REF!</definedName>
    <definedName name="som_cat6_conf1">#REF!</definedName>
    <definedName name="som_cat6_conf1_evo1">#REF!</definedName>
    <definedName name="som_cat6_conf2">#REF!</definedName>
    <definedName name="som_cat6_conf2_evo1">#REF!</definedName>
    <definedName name="som_cat6_conf2_evo2">#REF!</definedName>
    <definedName name="som_exco">#REF!</definedName>
  </definedNames>
  <calcPr calcId="162913"/>
  <fileRecoveryPr autoRecover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124" i="4" l="1"/>
  <c r="H1123" i="4" l="1"/>
  <c r="H1122" i="4"/>
  <c r="H1121" i="4"/>
  <c r="H1120" i="4"/>
  <c r="H1107" i="4"/>
  <c r="H1106" i="4"/>
  <c r="H1119" i="4"/>
  <c r="H280" i="4"/>
  <c r="H278" i="4"/>
  <c r="H270" i="4"/>
  <c r="H272" i="4"/>
  <c r="H264" i="4"/>
  <c r="H260" i="4"/>
  <c r="H241" i="4"/>
  <c r="H237" i="4"/>
  <c r="H230" i="4"/>
  <c r="H223" i="4"/>
  <c r="H216" i="4"/>
  <c r="H208" i="4"/>
  <c r="H676" i="4"/>
  <c r="H675" i="4"/>
  <c r="H1118" i="4"/>
  <c r="H1117" i="4"/>
  <c r="H1087" i="4"/>
  <c r="H1116" i="4"/>
  <c r="H1115" i="4"/>
  <c r="H1114" i="4"/>
  <c r="H105" i="4"/>
  <c r="H1113" i="4"/>
  <c r="H1112" i="4"/>
  <c r="H1111" i="4"/>
  <c r="H1110" i="4"/>
  <c r="H1109" i="4"/>
  <c r="H1108" i="4"/>
  <c r="H1105" i="4"/>
  <c r="H1104" i="4"/>
  <c r="H1103" i="4"/>
  <c r="H1102" i="4"/>
  <c r="H780" i="4"/>
  <c r="H1101" i="4"/>
  <c r="H600" i="4"/>
  <c r="J600" i="4"/>
  <c r="H1100" i="4"/>
  <c r="H1099" i="4"/>
  <c r="H1098" i="4"/>
  <c r="H1097" i="4"/>
  <c r="H1096" i="4"/>
  <c r="H1088" i="4"/>
  <c r="H1086" i="4"/>
  <c r="H1085" i="4"/>
  <c r="H578" i="4"/>
  <c r="J578" i="4"/>
  <c r="H1095" i="4"/>
  <c r="H1094" i="4"/>
  <c r="H1093" i="4"/>
  <c r="H1092" i="4"/>
  <c r="H1089" i="4"/>
  <c r="H1091" i="4"/>
  <c r="H1090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9" i="4"/>
  <c r="H818" i="4"/>
  <c r="H1053" i="4"/>
  <c r="H1052" i="4"/>
  <c r="H1051" i="4"/>
  <c r="H1050" i="4"/>
  <c r="H1049" i="4"/>
  <c r="H1048" i="4"/>
  <c r="H1047" i="4"/>
  <c r="H1046" i="4"/>
  <c r="H1045" i="4"/>
  <c r="H1044" i="4"/>
  <c r="H1043" i="4"/>
  <c r="H1042" i="4"/>
  <c r="H1041" i="4"/>
  <c r="H1040" i="4"/>
  <c r="H1039" i="4"/>
  <c r="H1038" i="4"/>
  <c r="H1037" i="4"/>
  <c r="H1036" i="4"/>
  <c r="H1035" i="4"/>
  <c r="H1034" i="4"/>
  <c r="H1033" i="4"/>
  <c r="H1032" i="4"/>
  <c r="H1031" i="4"/>
  <c r="H1030" i="4"/>
  <c r="H500" i="4"/>
  <c r="H1058" i="4"/>
  <c r="H1059" i="4"/>
  <c r="H1060" i="4"/>
  <c r="H1061" i="4"/>
  <c r="H1062" i="4"/>
  <c r="H1063" i="4"/>
  <c r="H1064" i="4"/>
  <c r="H1065" i="4"/>
  <c r="H1066" i="4"/>
  <c r="H1067" i="4"/>
  <c r="H1068" i="4"/>
  <c r="H1069" i="4"/>
  <c r="H1070" i="4"/>
  <c r="H1071" i="4"/>
  <c r="F1072" i="4"/>
  <c r="H1072" i="4" s="1"/>
  <c r="F1073" i="4"/>
  <c r="H1073" i="4" s="1"/>
  <c r="H1074" i="4"/>
  <c r="H1075" i="4"/>
  <c r="H1076" i="4"/>
  <c r="H1077" i="4"/>
  <c r="H1078" i="4"/>
  <c r="H1079" i="4"/>
  <c r="H1080" i="4"/>
  <c r="H1081" i="4"/>
  <c r="F1082" i="4"/>
  <c r="H1082" i="4" s="1"/>
  <c r="F1083" i="4"/>
  <c r="H1083" i="4" s="1"/>
  <c r="F1084" i="4"/>
  <c r="H1084" i="4" s="1"/>
  <c r="H1057" i="4"/>
  <c r="H1056" i="4"/>
  <c r="H502" i="4"/>
  <c r="H503" i="4"/>
  <c r="H504" i="4"/>
  <c r="H505" i="4"/>
  <c r="H506" i="4"/>
  <c r="H507" i="4"/>
  <c r="H508" i="4"/>
  <c r="H509" i="4"/>
  <c r="H492" i="4"/>
  <c r="H1026" i="4"/>
  <c r="H1054" i="4"/>
  <c r="H1055" i="4"/>
  <c r="H1028" i="4"/>
  <c r="H1027" i="4"/>
  <c r="H1025" i="4"/>
  <c r="H157" i="4"/>
  <c r="H1024" i="4"/>
  <c r="H1023" i="4"/>
  <c r="H324" i="4"/>
  <c r="H325" i="4"/>
  <c r="H1022" i="4"/>
  <c r="H1021" i="4"/>
  <c r="H1020" i="4"/>
  <c r="H1019" i="4"/>
  <c r="H1018" i="4"/>
  <c r="H1017" i="4"/>
  <c r="H1016" i="4"/>
  <c r="H1015" i="4"/>
  <c r="H1014" i="4"/>
  <c r="H980" i="4"/>
  <c r="H978" i="4"/>
  <c r="H976" i="4"/>
  <c r="H974" i="4"/>
  <c r="H972" i="4"/>
  <c r="H970" i="4"/>
  <c r="H868" i="4"/>
  <c r="H867" i="4"/>
  <c r="H866" i="4"/>
  <c r="H865" i="4"/>
  <c r="H864" i="4"/>
  <c r="H863" i="4"/>
  <c r="H862" i="4"/>
  <c r="H861" i="4"/>
  <c r="H860" i="4"/>
  <c r="H859" i="4"/>
  <c r="H858" i="4"/>
  <c r="H857" i="4"/>
  <c r="H856" i="4"/>
  <c r="H855" i="4"/>
  <c r="H854" i="4"/>
  <c r="H853" i="4"/>
  <c r="H852" i="4"/>
  <c r="H851" i="4"/>
  <c r="H850" i="4"/>
  <c r="H849" i="4"/>
  <c r="H848" i="4"/>
  <c r="H847" i="4"/>
  <c r="H846" i="4"/>
  <c r="H845" i="4"/>
  <c r="H844" i="4"/>
  <c r="H843" i="4"/>
  <c r="H842" i="4"/>
  <c r="H841" i="4"/>
  <c r="H840" i="4"/>
  <c r="H839" i="4"/>
  <c r="H838" i="4"/>
  <c r="H837" i="4"/>
  <c r="H836" i="4"/>
  <c r="H835" i="4"/>
  <c r="H834" i="4"/>
  <c r="H833" i="4"/>
  <c r="H832" i="4"/>
  <c r="H831" i="4"/>
  <c r="H830" i="4"/>
  <c r="H829" i="4"/>
  <c r="H828" i="4"/>
  <c r="H827" i="4"/>
  <c r="H826" i="4"/>
  <c r="H825" i="4"/>
  <c r="H824" i="4"/>
  <c r="H823" i="4"/>
  <c r="H822" i="4"/>
  <c r="H821" i="4"/>
  <c r="H820" i="4"/>
  <c r="H788" i="4"/>
  <c r="H787" i="4"/>
  <c r="H786" i="4"/>
  <c r="H785" i="4"/>
  <c r="H784" i="4"/>
  <c r="H783" i="4"/>
  <c r="H782" i="4"/>
  <c r="H781" i="4"/>
  <c r="H779" i="4"/>
  <c r="H778" i="4"/>
  <c r="H777" i="4"/>
  <c r="H776" i="4"/>
  <c r="H775" i="4"/>
  <c r="H774" i="4"/>
  <c r="H773" i="4"/>
  <c r="H772" i="4"/>
  <c r="H771" i="4"/>
  <c r="H770" i="4"/>
  <c r="H769" i="4"/>
  <c r="H768" i="4"/>
  <c r="H767" i="4"/>
  <c r="H766" i="4"/>
  <c r="H765" i="4"/>
  <c r="H764" i="4"/>
  <c r="H763" i="4"/>
  <c r="H762" i="4"/>
  <c r="H761" i="4"/>
  <c r="H760" i="4"/>
  <c r="H759" i="4"/>
  <c r="H758" i="4"/>
  <c r="H757" i="4"/>
  <c r="H756" i="4"/>
  <c r="H755" i="4"/>
  <c r="H754" i="4"/>
  <c r="H753" i="4"/>
  <c r="H752" i="4"/>
  <c r="H751" i="4"/>
  <c r="H750" i="4"/>
  <c r="H749" i="4"/>
  <c r="H748" i="4"/>
  <c r="H747" i="4"/>
  <c r="H746" i="4"/>
  <c r="H745" i="4"/>
  <c r="H744" i="4"/>
  <c r="H743" i="4"/>
  <c r="H742" i="4"/>
  <c r="H741" i="4"/>
  <c r="H740" i="4"/>
  <c r="H739" i="4"/>
  <c r="H738" i="4"/>
  <c r="H737" i="4"/>
  <c r="H736" i="4"/>
  <c r="H735" i="4"/>
  <c r="H734" i="4"/>
  <c r="H733" i="4"/>
  <c r="H732" i="4"/>
  <c r="H731" i="4"/>
  <c r="H730" i="4"/>
  <c r="H729" i="4"/>
  <c r="H728" i="4"/>
  <c r="H727" i="4"/>
  <c r="H726" i="4"/>
  <c r="H725" i="4"/>
  <c r="H724" i="4"/>
  <c r="H723" i="4"/>
  <c r="H722" i="4"/>
  <c r="H721" i="4"/>
  <c r="H720" i="4"/>
  <c r="H719" i="4"/>
  <c r="H718" i="4"/>
  <c r="H717" i="4"/>
  <c r="H716" i="4"/>
  <c r="H715" i="4"/>
  <c r="H714" i="4"/>
  <c r="H713" i="4"/>
  <c r="H712" i="4"/>
  <c r="H711" i="4"/>
  <c r="H710" i="4"/>
  <c r="H709" i="4"/>
  <c r="H708" i="4"/>
  <c r="H707" i="4"/>
  <c r="H706" i="4"/>
  <c r="H705" i="4"/>
  <c r="H704" i="4"/>
  <c r="H703" i="4"/>
  <c r="H702" i="4"/>
  <c r="H701" i="4"/>
  <c r="H700" i="4"/>
  <c r="H699" i="4"/>
  <c r="H698" i="4"/>
  <c r="H697" i="4"/>
  <c r="H696" i="4"/>
  <c r="H695" i="4"/>
  <c r="H694" i="4"/>
  <c r="H693" i="4"/>
  <c r="H692" i="4"/>
  <c r="H691" i="4"/>
  <c r="H690" i="4"/>
  <c r="H689" i="4"/>
  <c r="H688" i="4"/>
  <c r="H687" i="4"/>
  <c r="H686" i="4"/>
  <c r="H685" i="4"/>
  <c r="H684" i="4"/>
  <c r="H683" i="4"/>
  <c r="H682" i="4"/>
  <c r="H681" i="4"/>
  <c r="H680" i="4"/>
  <c r="H679" i="4"/>
  <c r="H678" i="4"/>
  <c r="H677" i="4"/>
  <c r="H674" i="4"/>
  <c r="H673" i="4"/>
  <c r="H672" i="4"/>
  <c r="H1029" i="4"/>
  <c r="H671" i="4"/>
  <c r="H670" i="4"/>
  <c r="H669" i="4"/>
  <c r="H668" i="4"/>
  <c r="H667" i="4"/>
  <c r="H666" i="4"/>
  <c r="H665" i="4"/>
  <c r="H664" i="4"/>
  <c r="H663" i="4"/>
  <c r="H659" i="4"/>
  <c r="H658" i="4"/>
  <c r="H657" i="4"/>
  <c r="H656" i="4"/>
  <c r="H655" i="4"/>
  <c r="H654" i="4"/>
  <c r="H653" i="4"/>
  <c r="H652" i="4"/>
  <c r="H651" i="4"/>
  <c r="J651" i="4"/>
  <c r="H650" i="4"/>
  <c r="J650" i="4"/>
  <c r="K650" i="4" s="1"/>
  <c r="H649" i="4"/>
  <c r="J649" i="4"/>
  <c r="H648" i="4"/>
  <c r="J648" i="4"/>
  <c r="H647" i="4"/>
  <c r="J647" i="4"/>
  <c r="H646" i="4"/>
  <c r="J646" i="4"/>
  <c r="K646" i="4" s="1"/>
  <c r="H645" i="4"/>
  <c r="J645" i="4"/>
  <c r="H644" i="4"/>
  <c r="J644" i="4"/>
  <c r="H643" i="4"/>
  <c r="J643" i="4"/>
  <c r="H642" i="4"/>
  <c r="J642" i="4"/>
  <c r="H641" i="4"/>
  <c r="J641" i="4"/>
  <c r="H640" i="4"/>
  <c r="J640" i="4"/>
  <c r="H639" i="4"/>
  <c r="J639" i="4"/>
  <c r="H638" i="4"/>
  <c r="J638" i="4"/>
  <c r="K638" i="4" s="1"/>
  <c r="H637" i="4"/>
  <c r="J637" i="4"/>
  <c r="H626" i="4"/>
  <c r="J626" i="4"/>
  <c r="H625" i="4"/>
  <c r="J625" i="4"/>
  <c r="H624" i="4"/>
  <c r="J624" i="4"/>
  <c r="K624" i="4" s="1"/>
  <c r="H623" i="4"/>
  <c r="J623" i="4"/>
  <c r="H622" i="4"/>
  <c r="J622" i="4"/>
  <c r="H621" i="4"/>
  <c r="J621" i="4"/>
  <c r="H620" i="4"/>
  <c r="J620" i="4"/>
  <c r="K620" i="4" s="1"/>
  <c r="H619" i="4"/>
  <c r="J619" i="4"/>
  <c r="H618" i="4"/>
  <c r="J618" i="4"/>
  <c r="H617" i="4"/>
  <c r="J617" i="4"/>
  <c r="H616" i="4"/>
  <c r="J616" i="4"/>
  <c r="H615" i="4"/>
  <c r="J615" i="4"/>
  <c r="H614" i="4"/>
  <c r="J614" i="4"/>
  <c r="H613" i="4"/>
  <c r="J613" i="4"/>
  <c r="H612" i="4"/>
  <c r="J612" i="4"/>
  <c r="H611" i="4"/>
  <c r="J611" i="4"/>
  <c r="H610" i="4"/>
  <c r="J610" i="4"/>
  <c r="H609" i="4"/>
  <c r="J609" i="4"/>
  <c r="H608" i="4"/>
  <c r="J608" i="4"/>
  <c r="H607" i="4"/>
  <c r="J607" i="4"/>
  <c r="H606" i="4"/>
  <c r="J606" i="4"/>
  <c r="H605" i="4"/>
  <c r="J605" i="4"/>
  <c r="H604" i="4"/>
  <c r="J604" i="4"/>
  <c r="H603" i="4"/>
  <c r="J603" i="4"/>
  <c r="H602" i="4"/>
  <c r="J602" i="4"/>
  <c r="H601" i="4"/>
  <c r="J601" i="4"/>
  <c r="H599" i="4"/>
  <c r="J599" i="4"/>
  <c r="K599" i="4" s="1"/>
  <c r="H598" i="4"/>
  <c r="J598" i="4"/>
  <c r="H597" i="4"/>
  <c r="J597" i="4"/>
  <c r="H596" i="4"/>
  <c r="J596" i="4"/>
  <c r="H595" i="4"/>
  <c r="J595" i="4"/>
  <c r="H594" i="4"/>
  <c r="J594" i="4"/>
  <c r="H593" i="4"/>
  <c r="J593" i="4"/>
  <c r="H592" i="4"/>
  <c r="K592" i="4" s="1"/>
  <c r="J592" i="4"/>
  <c r="H591" i="4"/>
  <c r="J591" i="4"/>
  <c r="H581" i="4"/>
  <c r="J581" i="4"/>
  <c r="H580" i="4"/>
  <c r="J580" i="4"/>
  <c r="H577" i="4"/>
  <c r="J577" i="4"/>
  <c r="H576" i="4"/>
  <c r="J576" i="4"/>
  <c r="H575" i="4"/>
  <c r="J575" i="4"/>
  <c r="H565" i="4"/>
  <c r="K565" i="4" s="1"/>
  <c r="J565" i="4"/>
  <c r="H564" i="4"/>
  <c r="K564" i="4" s="1"/>
  <c r="J564" i="4"/>
  <c r="H562" i="4"/>
  <c r="K562" i="4" s="1"/>
  <c r="J562" i="4"/>
  <c r="H561" i="4"/>
  <c r="H560" i="4"/>
  <c r="H559" i="4"/>
  <c r="H558" i="4"/>
  <c r="H557" i="4"/>
  <c r="H556" i="4"/>
  <c r="H555" i="4"/>
  <c r="H554" i="4"/>
  <c r="H553" i="4"/>
  <c r="H552" i="4"/>
  <c r="H551" i="4"/>
  <c r="H550" i="4"/>
  <c r="H549" i="4"/>
  <c r="H548" i="4"/>
  <c r="H547" i="4"/>
  <c r="J547" i="4"/>
  <c r="H533" i="4"/>
  <c r="H532" i="4"/>
  <c r="H531" i="4"/>
  <c r="H530" i="4"/>
  <c r="H529" i="4"/>
  <c r="H528" i="4"/>
  <c r="H527" i="4"/>
  <c r="H525" i="4"/>
  <c r="J525" i="4"/>
  <c r="H524" i="4"/>
  <c r="H523" i="4"/>
  <c r="H499" i="4"/>
  <c r="H498" i="4"/>
  <c r="H497" i="4"/>
  <c r="H496" i="4"/>
  <c r="H495" i="4"/>
  <c r="H494" i="4"/>
  <c r="H493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J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J462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4" i="4"/>
  <c r="J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393" i="4"/>
  <c r="H392" i="4"/>
  <c r="H391" i="4"/>
  <c r="H390" i="4"/>
  <c r="H389" i="4"/>
  <c r="H388" i="4"/>
  <c r="H387" i="4"/>
  <c r="H386" i="4"/>
  <c r="H385" i="4"/>
  <c r="H384" i="4"/>
  <c r="H382" i="4"/>
  <c r="J382" i="4"/>
  <c r="K382" i="4" s="1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J350" i="4"/>
  <c r="H349" i="4"/>
  <c r="H348" i="4"/>
  <c r="H347" i="4"/>
  <c r="H346" i="4"/>
  <c r="H345" i="4"/>
  <c r="J345" i="4"/>
  <c r="H331" i="4"/>
  <c r="H330" i="4"/>
  <c r="H329" i="4"/>
  <c r="H327" i="4"/>
  <c r="J327" i="4"/>
  <c r="H326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79" i="4"/>
  <c r="H277" i="4"/>
  <c r="H276" i="4"/>
  <c r="J276" i="4"/>
  <c r="H275" i="4"/>
  <c r="H274" i="4"/>
  <c r="H273" i="4"/>
  <c r="H271" i="4"/>
  <c r="H269" i="4"/>
  <c r="H268" i="4"/>
  <c r="J268" i="4"/>
  <c r="H267" i="4"/>
  <c r="H266" i="4"/>
  <c r="H265" i="4"/>
  <c r="H263" i="4"/>
  <c r="H262" i="4"/>
  <c r="H261" i="4"/>
  <c r="H259" i="4"/>
  <c r="H258" i="4"/>
  <c r="J258" i="4"/>
  <c r="H244" i="4"/>
  <c r="H243" i="4"/>
  <c r="H242" i="4"/>
  <c r="H240" i="4"/>
  <c r="H239" i="4"/>
  <c r="H238" i="4"/>
  <c r="H236" i="4"/>
  <c r="H234" i="4"/>
  <c r="J234" i="4"/>
  <c r="H233" i="4"/>
  <c r="H232" i="4"/>
  <c r="H231" i="4"/>
  <c r="H229" i="4"/>
  <c r="H228" i="4"/>
  <c r="H227" i="4"/>
  <c r="J227" i="4"/>
  <c r="H226" i="4"/>
  <c r="H225" i="4"/>
  <c r="H224" i="4"/>
  <c r="H222" i="4"/>
  <c r="H221" i="4"/>
  <c r="H220" i="4"/>
  <c r="J220" i="4"/>
  <c r="H219" i="4"/>
  <c r="H218" i="4"/>
  <c r="H217" i="4"/>
  <c r="H215" i="4"/>
  <c r="H214" i="4"/>
  <c r="H213" i="4"/>
  <c r="H212" i="4"/>
  <c r="J212" i="4"/>
  <c r="H211" i="4"/>
  <c r="H210" i="4"/>
  <c r="H209" i="4"/>
  <c r="H207" i="4"/>
  <c r="H206" i="4"/>
  <c r="H205" i="4"/>
  <c r="H204" i="4"/>
  <c r="J204" i="4"/>
  <c r="H203" i="4"/>
  <c r="H202" i="4"/>
  <c r="H201" i="4"/>
  <c r="H200" i="4"/>
  <c r="H199" i="4"/>
  <c r="H198" i="4"/>
  <c r="H197" i="4"/>
  <c r="J197" i="4"/>
  <c r="H196" i="4"/>
  <c r="H195" i="4"/>
  <c r="H194" i="4"/>
  <c r="H193" i="4"/>
  <c r="H192" i="4"/>
  <c r="H191" i="4"/>
  <c r="H190" i="4"/>
  <c r="J190" i="4"/>
  <c r="H189" i="4"/>
  <c r="H188" i="4"/>
  <c r="H187" i="4"/>
  <c r="H186" i="4"/>
  <c r="H185" i="4"/>
  <c r="H184" i="4"/>
  <c r="H183" i="4"/>
  <c r="H182" i="4"/>
  <c r="J182" i="4"/>
  <c r="H166" i="4"/>
  <c r="H165" i="4"/>
  <c r="H164" i="4"/>
  <c r="H163" i="4"/>
  <c r="H162" i="4"/>
  <c r="H160" i="4"/>
  <c r="J160" i="4"/>
  <c r="H159" i="4"/>
  <c r="H158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5" i="4"/>
  <c r="H84" i="4"/>
  <c r="H83" i="4"/>
  <c r="J83" i="4"/>
  <c r="H67" i="4"/>
  <c r="H66" i="4"/>
  <c r="H65" i="4"/>
  <c r="H63" i="4"/>
  <c r="J63" i="4"/>
  <c r="H60" i="4"/>
  <c r="H59" i="4"/>
  <c r="H58" i="4"/>
  <c r="J58" i="4"/>
  <c r="H55" i="4"/>
  <c r="H54" i="4"/>
  <c r="H53" i="4"/>
  <c r="J53" i="4"/>
  <c r="H50" i="4"/>
  <c r="H49" i="4"/>
  <c r="H48" i="4"/>
  <c r="J48" i="4"/>
  <c r="H45" i="4"/>
  <c r="H44" i="4"/>
  <c r="H43" i="4"/>
  <c r="J43" i="4"/>
  <c r="H27" i="4"/>
  <c r="H26" i="4"/>
  <c r="H25" i="4"/>
  <c r="H24" i="4"/>
  <c r="J24" i="4"/>
  <c r="H21" i="4"/>
  <c r="H20" i="4"/>
  <c r="H19" i="4"/>
  <c r="H18" i="4"/>
  <c r="J18" i="4"/>
  <c r="H15" i="4"/>
  <c r="H14" i="4"/>
  <c r="H13" i="4"/>
  <c r="H12" i="4"/>
  <c r="J12" i="4"/>
  <c r="H9" i="4"/>
  <c r="H8" i="4"/>
  <c r="H7" i="4"/>
  <c r="H5" i="4"/>
  <c r="J5" i="4"/>
  <c r="C12" i="3"/>
  <c r="C15" i="3"/>
  <c r="B52" i="3"/>
  <c r="D9" i="3"/>
  <c r="B9" i="3"/>
  <c r="K610" i="4"/>
  <c r="K608" i="4"/>
  <c r="K600" i="4"/>
  <c r="K525" i="4" l="1"/>
  <c r="K593" i="4"/>
  <c r="K597" i="4"/>
  <c r="K602" i="4"/>
  <c r="K604" i="4"/>
  <c r="K642" i="4"/>
  <c r="K345" i="4"/>
  <c r="K578" i="4"/>
  <c r="K577" i="4"/>
  <c r="K617" i="4"/>
  <c r="K625" i="4"/>
  <c r="K639" i="4"/>
  <c r="K643" i="4"/>
  <c r="K647" i="4"/>
  <c r="K651" i="4"/>
  <c r="K234" i="4"/>
  <c r="K622" i="4"/>
  <c r="K644" i="4"/>
  <c r="K43" i="4"/>
  <c r="K53" i="4"/>
  <c r="K462" i="4"/>
  <c r="K581" i="4"/>
  <c r="K594" i="4"/>
  <c r="K603" i="4"/>
  <c r="K607" i="4"/>
  <c r="K615" i="4"/>
  <c r="K641" i="4"/>
  <c r="K649" i="4"/>
  <c r="K350" i="4"/>
  <c r="K576" i="4"/>
  <c r="K190" i="4"/>
  <c r="K268" i="4"/>
  <c r="K595" i="4"/>
  <c r="K212" i="4"/>
  <c r="K606" i="4"/>
  <c r="K220" i="4"/>
  <c r="K575" i="4"/>
  <c r="K611" i="4"/>
  <c r="K18" i="4"/>
  <c r="K182" i="4"/>
  <c r="K327" i="4"/>
  <c r="K614" i="4"/>
  <c r="K648" i="4"/>
  <c r="K227" i="4"/>
  <c r="K580" i="4"/>
  <c r="K601" i="4"/>
  <c r="K613" i="4"/>
  <c r="K612" i="4"/>
  <c r="J407" i="4"/>
  <c r="K609" i="4"/>
  <c r="K5" i="4"/>
  <c r="K591" i="4"/>
  <c r="K434" i="4"/>
  <c r="K637" i="4"/>
  <c r="K623" i="4"/>
  <c r="J420" i="4"/>
  <c r="K420" i="4" s="1"/>
  <c r="K621" i="4"/>
  <c r="K479" i="4"/>
  <c r="K407" i="4"/>
  <c r="K596" i="4"/>
  <c r="K598" i="4"/>
  <c r="K197" i="4"/>
  <c r="K258" i="4"/>
  <c r="K640" i="4"/>
  <c r="K63" i="4"/>
  <c r="K618" i="4"/>
  <c r="K24" i="4"/>
  <c r="K160" i="4"/>
  <c r="K619" i="4"/>
  <c r="K12" i="4"/>
  <c r="K48" i="4"/>
  <c r="K58" i="4"/>
  <c r="K276" i="4"/>
  <c r="K83" i="4"/>
  <c r="K605" i="4"/>
  <c r="K616" i="4"/>
  <c r="K626" i="4"/>
  <c r="K500" i="4"/>
  <c r="K204" i="4"/>
  <c r="K547" i="4"/>
  <c r="K645" i="4"/>
</calcChain>
</file>

<file path=xl/sharedStrings.xml><?xml version="1.0" encoding="utf-8"?>
<sst xmlns="http://schemas.openxmlformats.org/spreadsheetml/2006/main" count="9663" uniqueCount="2412">
  <si>
    <t>MB571Z/A</t>
  </si>
  <si>
    <t>HOUSSE-MBA-13</t>
  </si>
  <si>
    <t>Apple câble Thunderbolt - Thunderbolt blanc 2 m</t>
  </si>
  <si>
    <t>99MO040903</t>
  </si>
  <si>
    <t>99MO040905</t>
  </si>
  <si>
    <t>Remise stockage</t>
  </si>
  <si>
    <t>MD564ZM/A</t>
  </si>
  <si>
    <t>Apple lecteur SuperDrive 8x (DVD±R DL/DVD±RW/CD-RW) externe USB</t>
  </si>
  <si>
    <t>MD504ZM/A</t>
  </si>
  <si>
    <t>Apple convertisseur MagSafe vers MagSafe 2</t>
  </si>
  <si>
    <t>MD861ZM/A</t>
  </si>
  <si>
    <t>MD862ZM/A</t>
  </si>
  <si>
    <t>Apple câble Thunderbolt - Thunderbolt blanc 0,5 m</t>
  </si>
  <si>
    <t>MD463ZM/A</t>
  </si>
  <si>
    <t>Apple adaptateur Thunderbolt &lt;--&gt; Ethernet Gigabit 10/100/1000 BT</t>
  </si>
  <si>
    <t>S/AP-MB316S4G</t>
  </si>
  <si>
    <t>S/AP-MB316S8G</t>
  </si>
  <si>
    <t>HOUSSE-MBPRET-13</t>
  </si>
  <si>
    <t>MC461Z/A</t>
  </si>
  <si>
    <t>MD565Z/A</t>
  </si>
  <si>
    <t>MC556Z/B</t>
  </si>
  <si>
    <t>MD464ZM/A</t>
  </si>
  <si>
    <t>Apple télécommande Apple remote aluminium infra rouge</t>
  </si>
  <si>
    <t>99MO040907</t>
  </si>
  <si>
    <t>HOUSSE-MBPRET-15</t>
  </si>
  <si>
    <t>MD506Z/A</t>
  </si>
  <si>
    <t>Apple adaptateur Thunderbolt vers FireWire 800</t>
  </si>
  <si>
    <t>BK500EI</t>
  </si>
  <si>
    <t>RACK-MIN-2x</t>
  </si>
  <si>
    <t>Sonnet RackMac mini (kit complet de mise en rack 1U - pour 2 x Mac mini Serveur)</t>
  </si>
  <si>
    <t>Remise onduleur</t>
  </si>
  <si>
    <t>APC onduleur Back-UPS CS 500VA - 300 W</t>
  </si>
  <si>
    <t>MD825ZM/A</t>
  </si>
  <si>
    <t>MD826ZM/A</t>
  </si>
  <si>
    <t>Apple adaptateur vidéo VGA - Lightning</t>
  </si>
  <si>
    <t>Apple adaptateur audio vidéo numérique HDMI - Lightning</t>
  </si>
  <si>
    <t>MD821ZM/A</t>
  </si>
  <si>
    <t>MD836ZM/A</t>
  </si>
  <si>
    <t>Apple adaptateur Lightning - lecteur de carte SD</t>
  </si>
  <si>
    <t>D6141F/A</t>
  </si>
  <si>
    <t>D6143F/A</t>
  </si>
  <si>
    <t>Apple carte iTunes 25 € distribution électronique</t>
  </si>
  <si>
    <t>Apple carte iTunes 10 € distribution électronique</t>
  </si>
  <si>
    <t>Apple adaptateur Lightning - câble USB pour appareil photo</t>
  </si>
  <si>
    <t>99MO040904</t>
  </si>
  <si>
    <t>BE325-FR</t>
  </si>
  <si>
    <t xml:space="preserve">APC SurgeArrest multiprise 230 V parafoudre 6 prises </t>
  </si>
  <si>
    <t xml:space="preserve">APC onduleur Back-UPS ES 325VA / 185W - 4 connecteurs standard </t>
  </si>
  <si>
    <t>CLE-USB3-32GB</t>
  </si>
  <si>
    <t>CLE-USB3-16GB</t>
  </si>
  <si>
    <t>CLE-USB3-64GB</t>
  </si>
  <si>
    <t>Logiciels</t>
  </si>
  <si>
    <t>Apple Remote Desktop 3 licence électronique monoposte</t>
  </si>
  <si>
    <t>Apple Final Cut Pro X licence électronique monoposte</t>
  </si>
  <si>
    <t>Apple Motion licence électronique monoposte</t>
  </si>
  <si>
    <t>Apple Compressor licence électronique monoposte</t>
  </si>
  <si>
    <t>PARALLELS</t>
  </si>
  <si>
    <t>D6105ZM/A</t>
  </si>
  <si>
    <t>D6051ZM/A</t>
  </si>
  <si>
    <t>D6109ZM/A</t>
  </si>
  <si>
    <t>D6070ZM/A</t>
  </si>
  <si>
    <t>D6110ZM/A</t>
  </si>
  <si>
    <t>D6071ZM/A</t>
  </si>
  <si>
    <t>D6111ZM/A</t>
  </si>
  <si>
    <t>D6072ZM/A</t>
  </si>
  <si>
    <t>Fourniture et pose d'une étiquette avec logo de l'établissement</t>
  </si>
  <si>
    <t>Fourniture et pose d'une étiquette avec logo de l'établissement, numéro de série et adresse MAC</t>
  </si>
  <si>
    <t>Gravure laser logo vectoriel &amp; texte unitaire - tranche de 2 à 20</t>
  </si>
  <si>
    <t>Gravure laser logo vectoriel &amp; texte unitaire - tranche de 21 à 49</t>
  </si>
  <si>
    <t>Gravure laser logo vectoriel &amp; texte unitaire - tranche 1</t>
  </si>
  <si>
    <t>MB572Z/B</t>
  </si>
  <si>
    <t>-</t>
  </si>
  <si>
    <t>64519US</t>
  </si>
  <si>
    <t>Kensington câble Saver pour accessoires, clavier et souris (à utiliser avec un câble de sécurité ClickSafe)</t>
  </si>
  <si>
    <t>K64613WW</t>
  </si>
  <si>
    <t>Kensington point d'ancrage de sécurité pour bureau (à utiliser avec un câble de sécurité ClickSafe)</t>
  </si>
  <si>
    <t>Réf.article fournisseur</t>
  </si>
  <si>
    <t>Unité de vente</t>
  </si>
  <si>
    <t>Marque</t>
  </si>
  <si>
    <t>Réf. article fabricant</t>
  </si>
  <si>
    <t>Prix public par unité de vente en € HT</t>
  </si>
  <si>
    <t>Taux de remise en %</t>
  </si>
  <si>
    <t>Prix net remisé par unité de vente en € HT</t>
  </si>
  <si>
    <t>APPLE</t>
  </si>
  <si>
    <t>IIYAMA</t>
  </si>
  <si>
    <t>MOSHI</t>
  </si>
  <si>
    <t>KENSINGTON</t>
  </si>
  <si>
    <t>BE.EZ</t>
  </si>
  <si>
    <t>LACIE</t>
  </si>
  <si>
    <t>SQP</t>
  </si>
  <si>
    <t>MACLOCKS</t>
  </si>
  <si>
    <t>SONNET</t>
  </si>
  <si>
    <t>APC</t>
  </si>
  <si>
    <t>GRIFFIN</t>
  </si>
  <si>
    <t>KINGSTON</t>
  </si>
  <si>
    <t>SPB</t>
  </si>
  <si>
    <t>VMWARE</t>
  </si>
  <si>
    <t>Remise accessoires</t>
  </si>
  <si>
    <t>Remise accessoires Apple iPad</t>
  </si>
  <si>
    <t>Remise ajout RAM</t>
  </si>
  <si>
    <t>Remise écran Iiyama</t>
  </si>
  <si>
    <t>Remise clé USB</t>
  </si>
  <si>
    <t>Remise accessoires spécial</t>
  </si>
  <si>
    <t>Remise Kallysta Apollo</t>
  </si>
  <si>
    <t>Remise Kallysta Magellan</t>
  </si>
  <si>
    <t>KALLYSTA</t>
  </si>
  <si>
    <t>K64675EU</t>
  </si>
  <si>
    <t>Kensington câble antivol Combinaison Ultra Laptop Lock à code</t>
  </si>
  <si>
    <t>K64995WW</t>
  </si>
  <si>
    <t>Kensington kit encoche de sécurité pour Mac mini ou UltraBook</t>
  </si>
  <si>
    <t>D6626ZM/A</t>
  </si>
  <si>
    <t>Apple Logic Pro X licence électronique monoposte</t>
  </si>
  <si>
    <t>D6622ZM/A</t>
  </si>
  <si>
    <t>D6627ZM/A</t>
  </si>
  <si>
    <t>ZAGG</t>
  </si>
  <si>
    <t>BELKIN</t>
  </si>
  <si>
    <t>Apple câble USB - Lightning 1 m</t>
  </si>
  <si>
    <t>MD819ZM/A</t>
  </si>
  <si>
    <t>Apple câble USB - Lightning 2 m</t>
  </si>
  <si>
    <t>Fourniture et pose d'une plaque StopTrack avec identification marché et numéro d'identification</t>
  </si>
  <si>
    <t>Moniteurs</t>
  </si>
  <si>
    <t>Accessoires</t>
  </si>
  <si>
    <t>Extensions de garantie</t>
  </si>
  <si>
    <t>MC747Z/A</t>
  </si>
  <si>
    <t>Apple adaptateur secteur MagSafe 45 W pour MacBook Air</t>
  </si>
  <si>
    <t>Kingston clé USB 3.0 DataTraveller 100 G3 16 Go</t>
  </si>
  <si>
    <t>Kingston clé USB 3.0 DataTraveller 100 G3 32 Go</t>
  </si>
  <si>
    <t>Kingston clé USB 3.0 DataTraveller 100 G3 64 Go</t>
  </si>
  <si>
    <t>K72426EU</t>
  </si>
  <si>
    <t>Kensington Presenter Expert Green (Télécommande de présentation radio - laser vert - contrôle du curseur - housse transport)</t>
  </si>
  <si>
    <t>S/AP-MP318F4G</t>
  </si>
  <si>
    <t>S/AP-MP318F8G</t>
  </si>
  <si>
    <t>S/AP-MP318F16G</t>
  </si>
  <si>
    <t>Module mémoire 4 Go ECC DDR3 U-DIMM 1866 MHz pour Mac Pro Xeon E5 (12-2013)</t>
  </si>
  <si>
    <t>Module mémoire 8 Go ECC DDR3 U-DIMM 1866 MHz pour Mac Pro Xeon E5 (12-2013)</t>
  </si>
  <si>
    <t>Module mémoire 16 Go ECC DDR3 R-DIMM 1866 MHz pour Mac Pro Xeon E5 (12-2013)</t>
  </si>
  <si>
    <t>JBL</t>
  </si>
  <si>
    <t>CL12MPL</t>
  </si>
  <si>
    <t>CL15UTL</t>
  </si>
  <si>
    <t>Maclocks Universal Tablet Lock (plaque de sécurité préencollée et kit antivol à clé de 1,8 m)</t>
  </si>
  <si>
    <t>LÉGENDE</t>
  </si>
  <si>
    <t>MF858Z/A</t>
  </si>
  <si>
    <t>Apple adaptateur pour verrous de sécurité pour Mac Pro (12-2013) - non livré avec câble de sécurité</t>
  </si>
  <si>
    <t>XMAC-PS</t>
  </si>
  <si>
    <t>Sonnet xMac Pro Server Thunderbolt 2(chassis Thunderbolt 2 pour Mac Pro - mise en rack 4U - 3 slots pour cartes PCIe et deux baies d'extension 5,25")</t>
  </si>
  <si>
    <t>MR-BRM-X2S1H</t>
  </si>
  <si>
    <t>MR-MPM-X3HD</t>
  </si>
  <si>
    <t>Sonnet Mobile Rack Mac Pro migration (rack mobile avec 3 baies amovibles HDD 3,5", carte PCIe SATA et câbles)</t>
  </si>
  <si>
    <t>MR-STO-X8SSD</t>
  </si>
  <si>
    <t>Sonnet Mobile Rack Storage 8x expansion (rack mobile avec 8 baies amovibles HD/SSD 2,5", carte PCIe SAS/SATA et câbles)</t>
  </si>
  <si>
    <t>XMAC-MS-A</t>
  </si>
  <si>
    <t>Sonnet xMac mini Server Thunderbolt (chassis Thunderbolt pour Mac mini - mise en rack 1U - 2 slots pour cartes PCIe)</t>
  </si>
  <si>
    <t>D6624ZM/A</t>
  </si>
  <si>
    <t>TS128GJDL130</t>
  </si>
  <si>
    <t>TS128GJDL330</t>
  </si>
  <si>
    <t>TS128GJDL360</t>
  </si>
  <si>
    <t>TRANSCEND</t>
  </si>
  <si>
    <t>MGEM2F/A</t>
  </si>
  <si>
    <t>CTO-MGEM2-2x4GB</t>
  </si>
  <si>
    <t>CTO-MGEM2-2x8GB</t>
  </si>
  <si>
    <t>CTO-MGEM2-FD1To</t>
  </si>
  <si>
    <t>CTO-MGEN2-i72c-3,0</t>
  </si>
  <si>
    <t>CTO-MGEN2-2x8GB</t>
  </si>
  <si>
    <t>CTO-MGEN2-FD1To</t>
  </si>
  <si>
    <t>CTO-MGEN2-SSD256</t>
  </si>
  <si>
    <t>CTO-MGEQ2-i72c-3,0</t>
  </si>
  <si>
    <t>CTO-MGEQ2-2x8GB</t>
  </si>
  <si>
    <t>CTO-MGEQ2-SSD256</t>
  </si>
  <si>
    <t>CTO-MGEQ2-SSD512</t>
  </si>
  <si>
    <t>CTO-MGEQ2-SSD1To</t>
  </si>
  <si>
    <t>Apple Smart Case cuir noir pour iPad Air 2</t>
  </si>
  <si>
    <t>MGTT2ZM/A</t>
  </si>
  <si>
    <t>Apple Smart Case cuir bleu nuit pour iPad Air 2</t>
  </si>
  <si>
    <t>MGTV2ZM/A</t>
  </si>
  <si>
    <t>MGTW2ZM/A</t>
  </si>
  <si>
    <t>Apple Smart Case cuir rouge pour iPad Air 2</t>
  </si>
  <si>
    <t>Remise Jamf MDM</t>
  </si>
  <si>
    <t>Apple adaptateur vidéo HDMI - DVI</t>
  </si>
  <si>
    <t xml:space="preserve">ID6ZFK-BBF </t>
  </si>
  <si>
    <t>ZAGGkeys ProFolio étui port-folio avec clavier Bluetooth avec touches rétro-éclairées pour iPad Air 2</t>
  </si>
  <si>
    <t>MJVU2ZM/A</t>
  </si>
  <si>
    <t>CTO-MGEQ2-FD2To</t>
  </si>
  <si>
    <t>MD837ZM/A</t>
  </si>
  <si>
    <t>Apple kit voyage (7 fiches adaptatrices pour alimentation)</t>
  </si>
  <si>
    <t>MB570Z/B</t>
  </si>
  <si>
    <t>ME186ZM/B</t>
  </si>
  <si>
    <t>Apple écouteurs In-Ear avec télécommande et microphone pour iPad ou iPhone</t>
  </si>
  <si>
    <t>Kensington UH4000 Hub USB 3.0 4 ports auto alimentés - noir</t>
  </si>
  <si>
    <t>Kensington UH4000C hub UBS 3.0 4 ports (noir - avec adaptateur secteur)</t>
  </si>
  <si>
    <t>TS-RDF8W</t>
  </si>
  <si>
    <t>Transcend Multi-Card Reader RDF8 (lecteur multi-cartes USB 3.0 - câble USB intégré - garantie 2 ans)</t>
  </si>
  <si>
    <t>D6096F/A</t>
  </si>
  <si>
    <t>Apple carte iTunes 50 € distribution électronique</t>
  </si>
  <si>
    <t xml:space="preserve">GB359183-FR </t>
  </si>
  <si>
    <t>Apple écouteurs EarPods avec télécommande et microphone pour iPad ou iPhone</t>
  </si>
  <si>
    <t>XTORM</t>
  </si>
  <si>
    <t>THULE</t>
  </si>
  <si>
    <t>TCSP313</t>
  </si>
  <si>
    <t>MD592Z/B</t>
  </si>
  <si>
    <t>PMH63VT-FR</t>
  </si>
  <si>
    <t>ID6ZF2-BBF</t>
  </si>
  <si>
    <t>ZAGGkeys SlimBook clavier Bluetooth détachable touches rétro-éclairées avec coque pour iPad Air 2</t>
  </si>
  <si>
    <t>MKLV2ZM/A</t>
  </si>
  <si>
    <t>MKLW2ZM/A</t>
  </si>
  <si>
    <t>MKLY2ZM/A</t>
  </si>
  <si>
    <t>HOUSSE-MB-12</t>
  </si>
  <si>
    <t>99MO040908</t>
  </si>
  <si>
    <t>MJ1K2ZM/A</t>
  </si>
  <si>
    <t>MJ1L2ZM/A</t>
  </si>
  <si>
    <t>MJ262Z/A</t>
  </si>
  <si>
    <t>MJ1M2ZM/A</t>
  </si>
  <si>
    <t xml:space="preserve">Libellé de l'article </t>
    <phoneticPr fontId="1" type="noConversion"/>
  </si>
  <si>
    <t>F2CD079BT</t>
  </si>
  <si>
    <t>GC16034</t>
  </si>
  <si>
    <t>MK122Z/A</t>
  </si>
  <si>
    <t>Apple câble d'extension pour adaptateur secteur</t>
  </si>
  <si>
    <t>Griffin PowerJolt SE Compact Car Charger pour iPad, iPhone, iPod Lightning</t>
  </si>
  <si>
    <t>Griffin Technology Elevator support pour MacBook, MacBook Air ou MacBook Pro Retina</t>
  </si>
  <si>
    <t>GC39941</t>
  </si>
  <si>
    <t>Griffin PowerJolt Dual Car Charger avec connecteur Lightning et port USB</t>
  </si>
  <si>
    <t>S/AP-IM318LS4G</t>
  </si>
  <si>
    <t xml:space="preserve">S/AP-IM318LS8G </t>
  </si>
  <si>
    <t>MLA22F/A</t>
  </si>
  <si>
    <t>MJ2R2Z/A</t>
  </si>
  <si>
    <t>MLA02Z/A</t>
  </si>
  <si>
    <t>MLA22LB/A</t>
  </si>
  <si>
    <t>MLA22Z/A</t>
  </si>
  <si>
    <t>Belkin pavé numérique Your Type sans fil Bluetooth</t>
  </si>
  <si>
    <t>Apple TV 32 Go (processeur A8 - Apple-Wifi 802.11ac - sortie HDMI - Ethernet 10/100Base-T - port USB-C)</t>
  </si>
  <si>
    <t>K67862EU</t>
  </si>
  <si>
    <t>Kensington pack de 5 câbles d'alimentation et de synchronisation pour tablettes, Lightning vers USB - 28,5 cm</t>
  </si>
  <si>
    <t>K67864WWA</t>
  </si>
  <si>
    <t>ADONIT</t>
  </si>
  <si>
    <t>TS256GJDL130</t>
  </si>
  <si>
    <t>TS256GJDL360</t>
  </si>
  <si>
    <t>MK0C2ZM/A</t>
  </si>
  <si>
    <t>MJYR2ZM/A</t>
  </si>
  <si>
    <t>STM</t>
  </si>
  <si>
    <t>STM222066JY01-EDU-FR</t>
  </si>
  <si>
    <t>STM222066JY29-EDU-FR</t>
  </si>
  <si>
    <t>STM étui Dux pour iPad Air 2 - noir et face arrière transparente - éducation</t>
  </si>
  <si>
    <t>STM étui Dux pour iPad Air 2 - rouge et face arrière transparente - éducation</t>
  </si>
  <si>
    <t>STM étui Dux pour iPad mini 4 - noir et face arrière transparente - éducation</t>
  </si>
  <si>
    <t>STM étui Dux pour iPad mini 4 - rouge et face arrière transparente - éducation</t>
  </si>
  <si>
    <t>STM étui Dux pour iPad mini 1-2-3 - noir et face arrière transparente - éducation</t>
  </si>
  <si>
    <t>STM étui Dux pour iPad mini 1-2-3 - rouge et face arrière transparente - éducation</t>
  </si>
  <si>
    <t>STM222066GB01FR-EDUC</t>
  </si>
  <si>
    <t>STM222066GB29FR-EDUC</t>
  </si>
  <si>
    <t>STM222108GZ01-FR</t>
  </si>
  <si>
    <t>STM222108GZ29-FR</t>
  </si>
  <si>
    <t>MICROSOFT</t>
  </si>
  <si>
    <t>FQC-08920</t>
  </si>
  <si>
    <t>Microsoft Windows 10 Professionnel OEM 64bits</t>
  </si>
  <si>
    <t>99MO084202</t>
  </si>
  <si>
    <t>99MO084201</t>
  </si>
  <si>
    <t>DICOTA</t>
  </si>
  <si>
    <t>Moshi adaptateur USB-C vers VGA</t>
  </si>
  <si>
    <t>Moshi adaptateur USB-C vers HDMI</t>
  </si>
  <si>
    <t>ID7ZF2-BBF</t>
  </si>
  <si>
    <t>IM4ZF2-BBF</t>
  </si>
  <si>
    <t>ZAGG Slim Book clavier AZERTY Bluetooth touches rétro-éclairées avec coque pour iPad mini 4</t>
  </si>
  <si>
    <t>UAG-IPDAIR2-BLK-VP</t>
  </si>
  <si>
    <t>UAG-IPDAIR2-RED-VP</t>
  </si>
  <si>
    <t>UAG-IPDM4-BLK-VP</t>
  </si>
  <si>
    <t>UAG-IPDM4-RED-VP</t>
  </si>
  <si>
    <t>UAG</t>
  </si>
  <si>
    <t>Urban Armor Gear coque folio composite pour iPad Air 2 – noir</t>
  </si>
  <si>
    <t>Urban Armor Gear coque folio composite pour iPad Air 2 – rouge</t>
  </si>
  <si>
    <t>Urban Armor Gear coque folio composite pour iPad mini 4 – noir</t>
  </si>
  <si>
    <t>Urban Armor Gear coque folio composite pour iPad mini 4 – rouge</t>
  </si>
  <si>
    <t>LOGITECH</t>
  </si>
  <si>
    <t>MJYT2ZM/A</t>
  </si>
  <si>
    <t>F8M990VFWHT</t>
  </si>
  <si>
    <t>Belkin chargeur secteur Family Rockstar - 4 ports USB</t>
  </si>
  <si>
    <t>TS256GJDL330</t>
  </si>
  <si>
    <t>Transcend carte d'expansion JetDrive Lite 330 - mémoire flash 256 Go pour MacBook Pro 13" Retina</t>
  </si>
  <si>
    <t>Griffin Survivor noir pour iPad mini 1-2-3 (protection anti saleté, anti sable, anti pluie, anti choc, anti vibration)</t>
  </si>
  <si>
    <t>GB41353</t>
  </si>
  <si>
    <t>Griffin Survivor noir pour iPad mini 4 (protection anti saleté, anti sable, anti pluie, anti choc, anti vibration)</t>
  </si>
  <si>
    <t>UA-IPDPRO9,7-BLK</t>
  </si>
  <si>
    <t>MK0W2ZM/A</t>
  </si>
  <si>
    <t>Apple adaptateur Lightning - USB 3 pour appareil photo</t>
  </si>
  <si>
    <t>MKQ42ZM/A</t>
  </si>
  <si>
    <t>Apple câble Lightning - USB-C 1 m</t>
  </si>
  <si>
    <t>Apple câble Lightning - USB-C 2 m</t>
  </si>
  <si>
    <t>Apple Smart Cover blanc pour iPad mini 4</t>
  </si>
  <si>
    <t>Apple Smart Cover gris anthracite pour iPad mini 4</t>
  </si>
  <si>
    <t>Apple Smart Cover rouge pour iPad mini 4</t>
  </si>
  <si>
    <t>Apple Smart Cover blanc pour iPad Pro 12,9 ''</t>
  </si>
  <si>
    <t>Apple Smart Cover gris anthracite pour iPad Pro 12,9''</t>
  </si>
  <si>
    <t>GB41875</t>
  </si>
  <si>
    <t>ID8ZF2-BBC</t>
  </si>
  <si>
    <t>MLUN2ZM/A</t>
  </si>
  <si>
    <t>Apple pointes pour Apple Pencil - Lot de 4</t>
  </si>
  <si>
    <t>BLD01CL</t>
  </si>
  <si>
    <t>Dicota Top Traveller BASE - sacoche pour ordinateur portable 12" et 13" - noir</t>
  </si>
  <si>
    <t>D30914</t>
  </si>
  <si>
    <t>D30924</t>
  </si>
  <si>
    <t>MM4T2ZM/A</t>
  </si>
  <si>
    <t>Dicota Top Traveller BASE - sacoche pour ordinateur portable 15" - noir</t>
  </si>
  <si>
    <t>Dicota Backpack BASE - sac à dos pour ordinateur portable 13" - noir</t>
  </si>
  <si>
    <t>STFD1000400</t>
  </si>
  <si>
    <t>STFD2000400</t>
  </si>
  <si>
    <t>STFD4000400</t>
  </si>
  <si>
    <t>STEV2000400</t>
  </si>
  <si>
    <t>STEV1000400</t>
  </si>
  <si>
    <t>MNKT2F/A</t>
  </si>
  <si>
    <t>STFA4000400</t>
  </si>
  <si>
    <t>K33969WW</t>
  </si>
  <si>
    <t>JBLGOBLK</t>
  </si>
  <si>
    <t>JBLGOGRAY</t>
  </si>
  <si>
    <t>JBL Go noir (système audio sans fil Bluetooth 4.1 - fonction kit main libre - autonomie 5h - entrée auxiliaire 3,5mm)</t>
  </si>
  <si>
    <t>JBL Go gris (système audio sans fil Bluetooth 4.1 - fonction kit main libre - autonomie 5h - entrée auxiliaire 3,5mm)</t>
  </si>
  <si>
    <t>SANDISK</t>
  </si>
  <si>
    <t>SDIX30C-016G-GN6NN</t>
  </si>
  <si>
    <t>SanDisk iXpand 16 Go - lecteur flash avec ports USB 3.0 et Lightning</t>
  </si>
  <si>
    <t>SanDisk iXpand 32 Go - lecteur flash avec ports USB 3.0 et Lightning</t>
  </si>
  <si>
    <t>SDIX30C-032G-GN6NN</t>
  </si>
  <si>
    <t>Apple adaptateur USB-C - USB</t>
  </si>
  <si>
    <t>STM-222-129JX29</t>
  </si>
  <si>
    <t>STM-222-129JX01</t>
  </si>
  <si>
    <t>981-000519</t>
  </si>
  <si>
    <t>Logitech casque microphone Headset stéréo H650e - filaire - Plug &amp; Play USB</t>
  </si>
  <si>
    <t>HA-JBLT450BLK</t>
  </si>
  <si>
    <t>JBL casque T450 noir (casque filaire supra auriculaire - microphone intégré - connecteur audio 3,5 mm)</t>
  </si>
  <si>
    <t>HA-JBLT450BTBLK</t>
  </si>
  <si>
    <t>JBL casque T450BT sans fil noir (casque sans fil supra auriculaire - microphone intégré)</t>
  </si>
  <si>
    <t>AMU30EUZ</t>
  </si>
  <si>
    <t>Targus souris optique USB avec adaptateur PS/2</t>
  </si>
  <si>
    <t>TARGUS</t>
  </si>
  <si>
    <t>THZ631GL</t>
  </si>
  <si>
    <t>THZ634GL</t>
  </si>
  <si>
    <t>THZ594GL</t>
  </si>
  <si>
    <t>Targus Versavu slim 360° Rotating - protection à rabat pour tablette - polyuréthane - noir - pour Apple iPad mini 2-3-4</t>
  </si>
  <si>
    <t>D31224</t>
  </si>
  <si>
    <t>D31218</t>
  </si>
  <si>
    <t>Targus Versavu 360° Rotating - protection à rabat pour tablette - polyuréthane - noir - pour Apple iPad Pro 12,9"</t>
  </si>
  <si>
    <t>910-004913</t>
  </si>
  <si>
    <t>920-008133</t>
  </si>
  <si>
    <t>MMTN2ZM/A</t>
  </si>
  <si>
    <t>Apple écouteurs EarPods avec télécommande et microphone avec connecteur Lightning</t>
  </si>
  <si>
    <t>LAPCABBY</t>
  </si>
  <si>
    <t>LapCabby charriot TabCabby 20-32V compact range charge &amp; sync – 4 paniers pour 20 à 32 iPad (câble USB-Lightning non inclus)</t>
  </si>
  <si>
    <t>LapCabby charriot TabCabby 20-32V compact range charge seule – 4 paniers pour 20 à 32 iPad (câble USB-Lightning non inclus)</t>
  </si>
  <si>
    <t>LapCabby caisson DeskCabby 12 charge &amp; sync – caisson de synchro &amp; recharge pour 12 iPad (câble USB-Lightning non inclus)</t>
  </si>
  <si>
    <t>LapCabby armoire Lyte 16 Single charge seule – Armoire de recharge avec porte unique à clé pour 16 iPad (câble USB-Lightning non inclus)</t>
  </si>
  <si>
    <t>LapCabby armoire Lyte 16 Multi charge seule – Armoire de recharge 16 compartiments à code pour iPad (câble USB-Lightning non inclus)</t>
  </si>
  <si>
    <t>Logitech souris optique B330 Silent Plus sans fil - noir</t>
  </si>
  <si>
    <t>LapCabby charriot TabCabby 32H compact range charge &amp; sync – stockage horizontal pour 32 iPad (câble USB-Lightning non inclus)</t>
  </si>
  <si>
    <t>LapCabby charriot TabCabby 32H compact range charge seule – stockage horizontal pour 32 iPad (câble USB-Lightning non inclus)</t>
  </si>
  <si>
    <t>LapCabby charriot TabCabby 16H compact range charge seule – stockage horizontal pour 16 iPad (câble USB-Lightning non inclus)</t>
  </si>
  <si>
    <t>LapCabby charriot TabCabby 16H compact range charge &amp; sync – stockage horizontal pour 16 iPad (câble USB-Lightning non inclus)</t>
  </si>
  <si>
    <t>LapCabby caisson DeskCabby 12 charge seule – caisson de recharge pour 12 iPad (câble USB-Lightning non inclus)</t>
  </si>
  <si>
    <t>Catégorie 1 - Portables legers - Configuration 1</t>
  </si>
  <si>
    <t>Catégorie 1 - Portables legers - Configuration 2</t>
  </si>
  <si>
    <t>Catégorie 2 - Portables standards - Configuration 1</t>
  </si>
  <si>
    <t>Catégorie 2 - Portables standards - Configuration 2</t>
  </si>
  <si>
    <t>MLL82ZM/A</t>
  </si>
  <si>
    <t>Apple câble de charge USB-C 2 m</t>
  </si>
  <si>
    <t>Sonnet Mobile Rack Blu-ray mastering (rack mobile avec graveur BD-R 8x, 2 baies amovibles HD/SSD 2,5", 1 baie ammovible HD 3,5", carte PCIe SATA et câbles)</t>
  </si>
  <si>
    <t>Apple Smart Keyboard QWERTY US pour iPad Pro 12,9"</t>
  </si>
  <si>
    <t>ZAGG Slim Book clavier AZERTY Bluetooth touches rétro-éclairées avec coque pour iPad Pro 12,9"</t>
  </si>
  <si>
    <t>Urban Armor Gear étui port-folio noir pour iPad Pro 9,7"</t>
  </si>
  <si>
    <t>Griffin Survivor Slim noir pour iPad Pro 9,7" (protège écran, porte stylet, compatible Apple Smart Keyboard)</t>
  </si>
  <si>
    <t>ZAGG Slim Book clavier AZERTY Bluetooth touches rétro-éclairées avec coque pour iPad Pro 9,7"</t>
  </si>
  <si>
    <t>Apple Smart Keyboard AZERTY français pour iPad Pro 12,9"</t>
  </si>
  <si>
    <t>STM étui Dux Plus pour iPad Pro 9,7" noir arrière transparent - porte stylet Apple Pencil</t>
  </si>
  <si>
    <t>STM étui Dux Plus pour iPad Pro 9,7" rouge arrière transparent - porte stylet Apple Pencil</t>
  </si>
  <si>
    <t>Logitech Create étui clavier français rétroéclairé doté de Smart Connector pour iPad Pro 9,7" - noir</t>
  </si>
  <si>
    <t>Housse de protection pour MacBook 12"</t>
  </si>
  <si>
    <t>Apple adaptateur multiport AV numérique - USB-C (1 port HDMI &amp; 1 port USB)</t>
  </si>
  <si>
    <t>Apple adaptateur multiport VGA - USB-C (1 port VGA &amp; 1 port USB)</t>
  </si>
  <si>
    <t>MNF72Z/A</t>
  </si>
  <si>
    <t>Apple adaptateur secteur USB-C 61 W pour MacBook Pro 13" (10-2016)</t>
  </si>
  <si>
    <t>MNF82Z/A</t>
  </si>
  <si>
    <t>MMEL2ZM/A</t>
  </si>
  <si>
    <t>ECONOCOM</t>
  </si>
  <si>
    <t>Catégories - Configurations</t>
  </si>
  <si>
    <t>Apple adaptateur secteur USB-C 87 W pour MacBook Pro 15" (10-2016)</t>
  </si>
  <si>
    <t>Kensington station d'accueil mobile USB-C (1 port HDMI 4K, 1 port VGA HD, 1 port GBit Ethernet, 1 port USB 3)</t>
  </si>
  <si>
    <t>Housse de protection pour MacBook Air 13"</t>
  </si>
  <si>
    <t>Apple adaptateur secteur USB 12W</t>
  </si>
  <si>
    <t>JAMF</t>
  </si>
  <si>
    <t>Apple adaptateur secteur MagSafe 85 W pour MacBook Pro 15"</t>
  </si>
  <si>
    <t>Apple adaptateur secteur MagSafe 2 85 W pour MacBook Pro 15" Retina</t>
  </si>
  <si>
    <t>Dicota Cabin Roller Pro (sac cabine - trolley pour portable jusqu'à 15")</t>
  </si>
  <si>
    <t>Apple adaptateur secteur MagSafe 60 W pour MacBook Pro 13"</t>
  </si>
  <si>
    <t>Apple adaptateur secteur MagSafe 2 60 W pour MacBook Pro 13" Retina</t>
  </si>
  <si>
    <t>STFK24000400</t>
  </si>
  <si>
    <t>STFK36000400</t>
  </si>
  <si>
    <t>STFJ48000400</t>
  </si>
  <si>
    <t>STFJ72000400</t>
  </si>
  <si>
    <t>STFF2000400</t>
  </si>
  <si>
    <t>Forfait intégration d'un master sur un ordinateur macOS en atelier</t>
  </si>
  <si>
    <t>Transcend carte d'expansion JetDrive Lite 130 - 128 Go mémoire flash pour MacBook Air 13" (depuis fin 2010)</t>
  </si>
  <si>
    <t>Transcend carte d'expansion JetDrive Lite 330 - 128 Go mémoire flash pour MacBook Pro 13" Retina</t>
  </si>
  <si>
    <t>Transcend carte d'expansion JetDrive Lite 360 - 128 Go mémoire flash pour MacBook Pro 15" Retina (depuis fin 2013)</t>
  </si>
  <si>
    <t>Transcend carte d'expansion JetDrive Lite 130 - 256 Go mémoire flash pour MacBook Air 13" (depuis fin 2010)</t>
  </si>
  <si>
    <t>Transcend carte d'expansion JetDrive Lite 360 - 256 Go mémoire flash pour MacBook Pro 15" Retina (depuis fin 2013)</t>
  </si>
  <si>
    <t>MB12BRWEDGE</t>
  </si>
  <si>
    <t>MacLocks The Wedge - kit de sécurité à clé - argent pour MacBook 12"</t>
  </si>
  <si>
    <t xml:space="preserve">99MO010009 </t>
  </si>
  <si>
    <t>Moshi Codex 12 noir - mallette de transport pour MacBook 12"</t>
  </si>
  <si>
    <t>Maclocks Security Lock Bracket pour Mac Pro (12-2013) avec câble antivol à clef</t>
  </si>
  <si>
    <t>XT-CX013</t>
  </si>
  <si>
    <t>Xtorm câble nylon tressé USB-C vers USB-C - 1 m - blanc &amp; orange</t>
  </si>
  <si>
    <t>Xtorm adaptateur nylon tressé USB-C vers USB - blanc &amp; orange</t>
  </si>
  <si>
    <t xml:space="preserve">XT-CX012 </t>
  </si>
  <si>
    <t>XT-CX011</t>
  </si>
  <si>
    <t>Xtorm câble nylon tressé USB-C vers USB - 1 m - blanc &amp; orange</t>
  </si>
  <si>
    <t>LaCie disque externe 2,5" Porsche Design Mobile Drive 1 To USB-C - USB 3.0 - 5 400 tr/min - garantie 2 ans</t>
  </si>
  <si>
    <t>LaCie disque externe 2,5" Porsche Design Mobile Drive 2 To USB-C - USB 3.0 - 5 400 tr/min - garantie 2 ans</t>
  </si>
  <si>
    <t>LaCie disque externe 2,5" Porsche Design Mobile Drive 4 To USB-C - USB 3.0 - 5 400 tr/min - garantie 2 ans</t>
  </si>
  <si>
    <t>LaCie disque externe 2,5'' Rugged 1 To USB-C - USB 3.0 - 5 400 tr/min - auto alimenté - garantie 2 ans</t>
  </si>
  <si>
    <t>LaCie disque externe 2,5'' Rugged 2 To USB-C - USB 3.0 - 5 400 tr/min - auto alimenté - garantie 2 ans</t>
  </si>
  <si>
    <t>LaCie disque externe 2,5'' Rugged 4 To USB-C - USB 3.0 - 5 400 tr/min - auto alimenté - garantie 2 ans</t>
  </si>
  <si>
    <t>99MO084203</t>
  </si>
  <si>
    <t>Moshi adaptateur USB-C vers Giga Ethernet &amp; USB 3.0 - blanc &amp; argent</t>
  </si>
  <si>
    <t>BLD01KL</t>
  </si>
  <si>
    <t>LaCie disque externe 2,5'' Rugged 1 To Thunderbolt &amp; USB 3.0 - 5 400 tr/min - auto alimenté - garantie 2 ans</t>
  </si>
  <si>
    <t xml:space="preserve">LaCie disque externe 2,5'' Rugged 2 To Thunderbolt &amp; USB 3.0 - 5 400 tr/min - auto alimenté - garantie 2 ans </t>
  </si>
  <si>
    <t>LaCie disque externe 2,5'' Rugged 500 Go SSD Thunderbolt &amp; USB 3.0 - 5 400 tr/min - auto alimenté - garantie 2 ans</t>
  </si>
  <si>
    <t>LaCie disque externe 2,5'' Rugged RAID 4 To Thunderbolt &amp; USB 3.0 - 5 400 tr/min - auto alimenté - garantie 2 ans</t>
  </si>
  <si>
    <t>LaCie disque externe 2,5'' Bolt3 2 To SSD M.2 PICe - 2 x Thunderbolt 3 - USB-C - garantie 3 ans</t>
  </si>
  <si>
    <t>LaCie disque dur 3,5" d2 Thunderbolt 2 &amp; USB 3.0 4 To 7 200 tr/min - garantie 3 ans</t>
  </si>
  <si>
    <t>LaCie disque dur 3,5" d2 Thunderbolt 2 &amp; USB 3.0 6 To 7 200 tr/min - garantie 3 ans</t>
  </si>
  <si>
    <t>LaCie 2Big 12 To Thunderbolt 2 &amp; USB 3.0 - 2x6 To Serial ATA 7 200 tr/min - garantie 3 ans</t>
  </si>
  <si>
    <t>LaCie 5big 20 To Thunderbolt 2 - 5x4 To Serial ATA 7 200 tr/min - garantie 3 ans</t>
  </si>
  <si>
    <t>LaCie 5big 30 To Thunderbolt 2 - 5x6 To Serial ATA 7 200 tr/min - garantie 3 ans</t>
  </si>
  <si>
    <t>LaCie disque dur externe 3,5" d2 4 To USB 3.0 7 200 tr/min - garantie 3 ans</t>
  </si>
  <si>
    <t>LaCie 6big 24 To Thunderbolt 3 - 6x4 To Serial ATA 7 200 tr/min Enterprise - garantie 5 ans</t>
  </si>
  <si>
    <t>LaCie 6big 36 To Thunderbolt 3 - 6x6 To Serial ATA 7 200 tr/min Enterprise - garantie 5 ans</t>
  </si>
  <si>
    <t>LaCie 12big 48 To Thunderbolt 3 - 12x4 To Serial ATA 7 200 tr/min Enterprise - garantie 5 ans</t>
  </si>
  <si>
    <t>LaCie 12big 72 To Thunderbolt 3 - 12x6 To Serial ATA 7 200 tr/min Enterprise - garantie 5 ans</t>
  </si>
  <si>
    <t>LaCie 2big 8 To Thunderbolt 2 &amp; USB 3.0  - 2x4 To Serial ATA 7 200 tr/min - garantie 3 ans</t>
  </si>
  <si>
    <t>Jamf forfait JumpStart pour Jamf Pro iOS - Remote 4 h + 4 h en deux sessions</t>
  </si>
  <si>
    <t>Jamf forfait JumpStart pour Jamf Pro macOS - 2 journées sur site</t>
  </si>
  <si>
    <t>Jamf forfait JumpStart pour Jamf Pro macOS &amp; iOS - 3 journées sur site</t>
  </si>
  <si>
    <t>99MO040910</t>
  </si>
  <si>
    <t>99MO040909</t>
  </si>
  <si>
    <t>Moshi protection d'écran anti-reflet iVisor AG pour MacBook Pro 15" Retina</t>
  </si>
  <si>
    <t>Moshi protection d'écran anti-reflet iVisor AG pour MacBook Pro 13" Retina</t>
  </si>
  <si>
    <t>Moshi protection d'écran anti-reflet iVisor AG pour MacBook Air 11,6"</t>
  </si>
  <si>
    <t>Moshi protection d'écran anti-reflet iVisor AG pour MacBook Air 13"</t>
  </si>
  <si>
    <t>Moshi protection d'écran anti-reflet iVisor AG pour MacBook 12"</t>
  </si>
  <si>
    <t>XT-CX010</t>
  </si>
  <si>
    <t>XT-CX002</t>
  </si>
  <si>
    <t>Xtorm câble USB - Lightning 1,0 m - certifié MFI - nylon tressé - blanc &amp; orange</t>
  </si>
  <si>
    <t>Xtorm câble USB - Lightning 2,5 m - certifié MFI - nylon tressé - blanc &amp; orange</t>
  </si>
  <si>
    <t>MBPRLDG01KL</t>
  </si>
  <si>
    <t>MBPRLDG01CL</t>
  </si>
  <si>
    <t>Moshi protection d'écran anti-reflet iVisor AG pour MacBook Pro 13" ThunderBolt 3 &amp; Touch Bar</t>
  </si>
  <si>
    <t>Moshi protection d'écran anti-reflet iVisor pour MacBook Pro 15" Touch Bar</t>
  </si>
  <si>
    <t>Apple Remote Desktop 3 licence électronique en volume (tranche à partir de 20 postes)</t>
  </si>
  <si>
    <t>Apple Final Cut Pro X licence électronique unitaire en volume (tranche à partir de 20 postes)</t>
  </si>
  <si>
    <t>Apple Motion licence électronique unitaire en volume (tranche à partir de 20 postes)</t>
  </si>
  <si>
    <t>Apple Compressor licence électronique unitaire en volume (tranche à partir de 20 postes)</t>
  </si>
  <si>
    <t>Apple Logic Pro X licence électronique unitaire en volume (tranche à partir de 20 postes)</t>
  </si>
  <si>
    <t>Apple MainStage licence électronique monoposte</t>
  </si>
  <si>
    <t>Apple MainStage licence électronique unitaire en volume (tranche à partir de 20 postes)</t>
  </si>
  <si>
    <t>AP9870</t>
  </si>
  <si>
    <t>APC câble alimentation IEC 320 C13 femelle &lt;--&gt; IEC 320 C14 male 2,4 m</t>
  </si>
  <si>
    <t>HOUSSE-MBPTB-13</t>
  </si>
  <si>
    <t>Housse de protection pour MacBook Pro 13" Thunderbolt 3 &amp; Touch Bar (10-2016)</t>
  </si>
  <si>
    <t>Housse de protection pour MacBook Pro 13" Retina</t>
  </si>
  <si>
    <t>HOUSSE-MBPTB-15</t>
  </si>
  <si>
    <t>Housse de protection pour MacBook Pro 15" Touch Bar (10-2016)</t>
  </si>
  <si>
    <t>Housse de protection pour MacBook Pro 15" Retina</t>
  </si>
  <si>
    <t>HA-JBLE45BTBLK</t>
  </si>
  <si>
    <t>GC42251</t>
  </si>
  <si>
    <t xml:space="preserve">Griffin BreakSafe Magnetic câble de recharge USB-C (1,8 m - puissance gérée jusqu'à 60 watts -20 V à 3 A) </t>
  </si>
  <si>
    <t>MBA13-3PL</t>
  </si>
  <si>
    <t>Statistiques Matinfo 4</t>
  </si>
  <si>
    <t>RÉCAPITULATIF REMISES MATINFO 4</t>
  </si>
  <si>
    <t>MB12-3PL</t>
  </si>
  <si>
    <t>XUB3490WQSU-B1</t>
  </si>
  <si>
    <t>Iiyama moniteur 34'' LED IPS ProLite XUB3490WQSU (HDMI/HDMI 2.0/HDMI MHL/DisplayPort 1.2 - 21:9 résolution 3440x1440 - 5 ms -noir - TCO 6)</t>
  </si>
  <si>
    <t>Be.ez sacoche LE reporter Air 12 Noir/Safran pour MacBook 12"</t>
  </si>
  <si>
    <t>﻿F4U095VF</t>
  </si>
  <si>
    <t>﻿Belkin Thunderbolt 3 Express Dock (2 ports Thunderbolt 3 - 1 Go Eth - 3 USB 3 - 1 HDMI - 1 E DisplayPort - 1 E/S audio)</t>
  </si>
  <si>
    <t>MBP13-3PL</t>
  </si>
  <si>
    <t>MBP15-3PL</t>
  </si>
  <si>
    <t>MacLocks The Ledge - kit de sécurité à clé argenté - pour MacBook Pro 13" &amp; 15" Retina</t>
  </si>
  <si>
    <t>MM-3PL</t>
  </si>
  <si>
    <t>IM21-3PL</t>
  </si>
  <si>
    <t>MP-3PL</t>
  </si>
  <si>
    <t>IP7-3PL</t>
  </si>
  <si>
    <t>IP9-3PL</t>
  </si>
  <si>
    <t>MacLocks The Ledge - kit de sécurité à clé argenté pour MacBook Pro 13" &amp; 15" Touch Bar (10-2016)</t>
  </si>
  <si>
    <t>MacLocks The Ledge - kit de sécurité à code argenté pour MacBook Pro 13" &amp; 15" Touch Bar (10-2016)</t>
  </si>
  <si>
    <t>EPS-ETIQ1</t>
  </si>
  <si>
    <t>EPS-ETIQ2</t>
  </si>
  <si>
    <t>MI4-POR-TR1-F1-3A</t>
  </si>
  <si>
    <t>MI4-POR-TR2-F1-3A</t>
  </si>
  <si>
    <t>MI4-POR-TR3-F1-3A</t>
  </si>
  <si>
    <t>MI4-POR-TR4-F1-3A</t>
  </si>
  <si>
    <t>MI4-POR-TR5-F1-3A</t>
  </si>
  <si>
    <t>MI4-POR-TR6-F1-3A</t>
  </si>
  <si>
    <t>MI4-POR-TR1-F1-4A</t>
  </si>
  <si>
    <t>MI4-POR-TR2-F1-4A</t>
  </si>
  <si>
    <t>MI4-POR-TR3-F1-4A</t>
  </si>
  <si>
    <t>MI4-POR-TR4-F1-4A</t>
  </si>
  <si>
    <t>MI4-POR-TR5-F1-4A</t>
  </si>
  <si>
    <t>MI4-POR-TR1-F1-5A</t>
  </si>
  <si>
    <t>MI4-POR-TR2-F1-5A</t>
  </si>
  <si>
    <t>MI4-POR-TR3-F1-5A</t>
  </si>
  <si>
    <t>MI4-POR-TR4-F1-5A</t>
  </si>
  <si>
    <t>MI4-POR-TR5-F1-5A</t>
  </si>
  <si>
    <t>MI4-POR-TR1-F2-3A</t>
  </si>
  <si>
    <t>MI4-POR-TR2-F2-3A</t>
  </si>
  <si>
    <t>MI4-POR-TR3-F2-3A</t>
  </si>
  <si>
    <t>MI4-POR-TR4-F2-3A</t>
  </si>
  <si>
    <t>MI4-POR-TR5-F2-3A</t>
  </si>
  <si>
    <t>MI4-POR-TR6-F2-3A</t>
  </si>
  <si>
    <t>MI4-POR-TR1-F2-4A</t>
  </si>
  <si>
    <t>MI4-POR-TR2-F2-4A</t>
  </si>
  <si>
    <t>MI4-POR-TR3-F2-4A</t>
  </si>
  <si>
    <t>MI4-POR-TR4-F2-4A</t>
  </si>
  <si>
    <t>MI4-POR-TR5-F2-4A</t>
  </si>
  <si>
    <t>MI4-POR-TR6-F2-4A</t>
  </si>
  <si>
    <t>MI4-POR-TR1-F2-5A</t>
  </si>
  <si>
    <t>MI4-POR-TR2-F2-5A</t>
  </si>
  <si>
    <t>MI4-POR-TR3-F2-5A</t>
  </si>
  <si>
    <t>MI4-POR-TR4-F2-5A</t>
  </si>
  <si>
    <t>MI4-POR-TR5-F2-5A</t>
  </si>
  <si>
    <t>MI4-POR-TR6-F2-5A</t>
  </si>
  <si>
    <t>MI4-POR-TR1-F3-3A</t>
  </si>
  <si>
    <t>MI4-POR-TR2-F3-3A</t>
  </si>
  <si>
    <t>MI4-POR-TR3-F3-3A</t>
  </si>
  <si>
    <t>MI4-POR-TR4-F3-3A</t>
  </si>
  <si>
    <t>MI4-POR-TR5-F3-3A</t>
  </si>
  <si>
    <t>MI4-POR-TR1-F3-4A</t>
  </si>
  <si>
    <t>MI4-POR-TR2-F3-4A</t>
  </si>
  <si>
    <t>MI4-POR-TR3-F3-4A</t>
  </si>
  <si>
    <t>MI4-POR-TR4-F3-4A</t>
  </si>
  <si>
    <t>MI4-POR-TR1-F3-5A</t>
  </si>
  <si>
    <t>MI4-POR-TR2-F3-5A</t>
  </si>
  <si>
    <t>MI4-POR-TR3-F3-5A</t>
  </si>
  <si>
    <t>MI4-POR-TR4-F3-5A</t>
  </si>
  <si>
    <t>MI4-FIX-TR1-F1-3A</t>
  </si>
  <si>
    <t>MI4-FIX-TR2-F1-3A</t>
  </si>
  <si>
    <t>MI4-FIX-TR3-F1-3A</t>
  </si>
  <si>
    <t>MI4-FIX-TR4-F1-3A</t>
  </si>
  <si>
    <t>MI4-FIX-TR5-F1-3A</t>
  </si>
  <si>
    <t>MI4-FIX-TR6-F1-3A</t>
  </si>
  <si>
    <t>MI4-FIX-TR1-F1-4A</t>
  </si>
  <si>
    <t>MI4-FIX-TR2-F1-4A</t>
  </si>
  <si>
    <t>MI4-FIX-TR3-F1-4A</t>
  </si>
  <si>
    <t>MI4-FIX-TR4-F1-4A</t>
  </si>
  <si>
    <t>MI4-FIX-TR5-F1-4A</t>
  </si>
  <si>
    <t>MI4-FIX-TR6-F1-4A</t>
  </si>
  <si>
    <t>MI4-FIX-TR1-F1-5A</t>
  </si>
  <si>
    <t>MI4-FIX-TR2-F1-5A</t>
  </si>
  <si>
    <t>MI4-FIX-TR3-F1-5A</t>
  </si>
  <si>
    <t>MI4-FIX-TR4-F1-5A</t>
  </si>
  <si>
    <t>MI4-FIX-TR5-F1-5A</t>
  </si>
  <si>
    <t>MI4-FIX-TR6-F1-5A</t>
  </si>
  <si>
    <t>MI4-FIX-TR1-F2-3A</t>
  </si>
  <si>
    <t>MI4-FIX-TR2-F2-3A</t>
  </si>
  <si>
    <t>MI4-FIX-TR3-F2-3A</t>
  </si>
  <si>
    <t>MI4-FIX-TR4-F2-3A</t>
  </si>
  <si>
    <t>MI4-FIX-TR5-F2-3A</t>
  </si>
  <si>
    <t>MI4-FIX-TR6-F2-3A</t>
  </si>
  <si>
    <t>MI4-FIX-TR1-F2-4A</t>
  </si>
  <si>
    <t>MI4-FIX-TR2-F2-4A</t>
  </si>
  <si>
    <t>MI4-FIX-TR3-F2-4A</t>
  </si>
  <si>
    <t>MI4-FIX-TR4-F2-4A</t>
  </si>
  <si>
    <t>MI4-FIX-TR5-F2-4A</t>
  </si>
  <si>
    <t>MI4-FIX-TR6-F2-4A</t>
  </si>
  <si>
    <t>MI4-FIX-TR1-F2-5A</t>
  </si>
  <si>
    <t>MI4-FIX-TR2-F2-5A</t>
  </si>
  <si>
    <t>MI4-FIX-TR3-F2-5A</t>
  </si>
  <si>
    <t>MI4-FIX-TR4-F2-5A</t>
  </si>
  <si>
    <t>MI4-FIX-TR5-F2-5A</t>
  </si>
  <si>
    <t>MI4-FIX-TR6-F2-5A</t>
  </si>
  <si>
    <t>MI4-FIX-TR1-F3-3A</t>
  </si>
  <si>
    <t>MI4-FIX-TR2-F3-3A</t>
  </si>
  <si>
    <t>MI4-FIX-TR3-F3-3A</t>
  </si>
  <si>
    <t>MI4-FIX-TR4-F3-3A</t>
  </si>
  <si>
    <t>MI4-FIX-TR5-F3-3A</t>
  </si>
  <si>
    <t>MI4-FIX-TR6-F3-3A</t>
  </si>
  <si>
    <t>MI4-FIX-TR1-F3-4A</t>
  </si>
  <si>
    <t>MI4-FIX-TR2-F3-4A</t>
  </si>
  <si>
    <t>MI4-FIX-TR3-F3-4A</t>
  </si>
  <si>
    <t>MI4-FIX-TR4-F3-4A</t>
  </si>
  <si>
    <t>MI4-FIX-TR5-F3-4A</t>
  </si>
  <si>
    <t>MI4-FIX-TR6-F3-4A</t>
  </si>
  <si>
    <t>MI4-FIX-TR1-F3-5A</t>
  </si>
  <si>
    <t>MI4-FIX-TR2-F3-5A</t>
  </si>
  <si>
    <t>MI4-FIX-TR3-F3-5A</t>
  </si>
  <si>
    <t>MI4-FIX-TR4-F3-5A</t>
  </si>
  <si>
    <t>MI4-FIX-TR5-F3-5A</t>
  </si>
  <si>
    <t>MI4-STOPTRACK</t>
  </si>
  <si>
    <t>EPS-GRAV-LOGO-TR1</t>
  </si>
  <si>
    <t>EPS-GRAV-LOGO-TR2-20</t>
  </si>
  <si>
    <t>EPS-GRAV-LOGO-TR21-49</t>
  </si>
  <si>
    <t>EPS-GRAV-LOGO-TR50-99</t>
  </si>
  <si>
    <t>EPS-GRAV-LOGO-TR&gt;100</t>
  </si>
  <si>
    <t>Gravure laser logo vectoriel &amp; texte unitaire - tranche supérieure à 100</t>
  </si>
  <si>
    <t>Gravure laser logo vectoriel &amp; texte unitaire - tranche de 50 à 99</t>
  </si>
  <si>
    <t>EPS-INS-L5-MACOS-NIV1</t>
  </si>
  <si>
    <t>EPS-INS-L5-IOS-NIV1</t>
  </si>
  <si>
    <t>EPS-INS-L5-MACOS-NIV2</t>
  </si>
  <si>
    <t>EPS-INS-L5-IOS-NIV2</t>
  </si>
  <si>
    <t>Forfait installation sur site poste iOS - niveau 2</t>
  </si>
  <si>
    <t>Forfait installation sur site poste iOS - niveau 1</t>
  </si>
  <si>
    <t>Forfait installation sur site poste macOS - niveau 1</t>
  </si>
  <si>
    <t>Forfait installation sur site poste macOS - niveau 2</t>
  </si>
  <si>
    <t>﻿EPS-FOR-IOS-2H</t>
  </si>
  <si>
    <t>﻿Forfait transfert de compétence iOS  2 heures sur site - mono utilisateur</t>
  </si>
  <si>
    <t>﻿EPS-FOR-IOS-1/2J</t>
  </si>
  <si>
    <t>﻿Forfait transfert de compétence iOS  1/2 journée sur site - mono utilisateur</t>
  </si>
  <si>
    <t>﻿EPS-FOR-IOS-1J</t>
  </si>
  <si>
    <t>﻿Forfait transfert de compétence iOS  1 journée sur site - mono utilisateur</t>
  </si>
  <si>
    <t>﻿EPS-FOR-MACOS-2H</t>
  </si>
  <si>
    <t>﻿Forfait transfert de compétence macOS  2 heures sur site - mono utilisateur</t>
  </si>
  <si>
    <t>﻿Forfait transfert de compétence macOS  1/2 journée sur site - mono utilisateur</t>
  </si>
  <si>
    <t>﻿Forfait transfert de compétence macOS  1 journée sur site - mono utilisateur</t>
  </si>
  <si>
    <t>﻿EPS-FOR-MACOS-1/2J</t>
  </si>
  <si>
    <t>﻿EPS-FOR-MACOS-1J</t>
  </si>
  <si>
    <t>﻿EPS-REG-TECN2-2H</t>
  </si>
  <si>
    <t>﻿EPS-REG-TECN2-1/2J</t>
  </si>
  <si>
    <t>﻿EPS-REG-TECN2-1J</t>
  </si>
  <si>
    <t>﻿Forfait mise à disposition 1/2 journée sur site d'un technicien niveau 2</t>
  </si>
  <si>
    <t>﻿Forfait mise à disposition 1 journée sur site d'un technicien niveau 2</t>
  </si>
  <si>
    <t>﻿Forfait mise à disposition 2 heures sur site d'un technicien niveau 2</t>
  </si>
  <si>
    <t>﻿EPS-REG-INGN3-1J</t>
  </si>
  <si>
    <t xml:space="preserve">Forfait mise à disposition ingénieur technique niveau 3 - 1 journée sur site </t>
  </si>
  <si>
    <t>Forfait création master macOS en atelier et validation par le client (outil Deploy Studio)</t>
  </si>
  <si>
    <t>EPS-CREA-MASTER</t>
  </si>
  <si>
    <t>EPS-DEPLOY-MASTER</t>
  </si>
  <si>
    <t>REMISES MATINFO 4 - APPLE</t>
  </si>
  <si>
    <t>REMISES MATINFO 4 - AUTRES</t>
  </si>
  <si>
    <t>Ecotaxe en € HT</t>
  </si>
  <si>
    <t>Taxe Copie Privée en € HT</t>
  </si>
  <si>
    <t>Réf. extension garantie obligatoire</t>
  </si>
  <si>
    <t>Prix total remisé configuration</t>
  </si>
  <si>
    <t>Apple adaptateur secteur MagSafe 2 45 W pour MacBook Air 13"</t>
  </si>
  <si>
    <t>Dicota Multi Roller Pro - Trolley avec sacoche légère nylon noir pour portables jusqu'à 15" - noir</t>
  </si>
  <si>
    <t>Dicota BackPack Roller Pro (sac à dos 2-en-1 - trolley pour portable jusqu'à 15")</t>
  </si>
  <si>
    <t>Apple adaptateur Thunderbolt 3 (USB-C) vers Thunderbolt 2 pour MacBook Pro 13" Thunderbolt 3 ou Touch Bar &amp; MacBook Pro 15" Touch Bar</t>
  </si>
  <si>
    <t>Catégorie 3 - Fixes à faible encombrement - Configuration 1</t>
  </si>
  <si>
    <t>Catégorie 4 - Fixes bureautiques - Configuration 1</t>
  </si>
  <si>
    <t>Catégorie 5 - Fixes performants - Configuration 1</t>
  </si>
  <si>
    <t>Catégorie 6 - Tablettes - Configuration 1</t>
  </si>
  <si>
    <t>Targus Versavu - protection à rabat pour tablette - noir - pour Apple 9.7’’ - iPad Pro 9,7"- iPad Air 1 - iPad Air 2</t>
  </si>
  <si>
    <t xml:space="preserve">JBL casque microphone E45BT Bluetooth noir (casque sans fil Bluetooth supra auriculaire - microphone intégré - connecteur audio 3,5 mm) </t>
  </si>
  <si>
    <t>SPB contrat assurance 3 ans portable &amp; tablette - formule 1 casse - tranche 1 de 0 à 500 € HT</t>
  </si>
  <si>
    <t>SPB contrat assurance 3 ans portable &amp; tablette - formule 2 vol - tranche 1 de 0 à 500 € HT</t>
  </si>
  <si>
    <t xml:space="preserve">SPB contrat assurance 3 ans portable &amp; tablette - formule 2 vol - tranche 2 de 500 à 800 € HT </t>
  </si>
  <si>
    <t xml:space="preserve">SPB contrat assurance 3 ans portable &amp; tablette - formule 2 vol - tranche 3 de 800 à 1 200 € HT </t>
  </si>
  <si>
    <t xml:space="preserve">SPB contrat assurance 3 ans portable &amp; tablette - formule 2 vol - tranche 4 de 1 200 à 2 000 € HT </t>
  </si>
  <si>
    <t xml:space="preserve">SPB contrat assurance 3 ans portable &amp; tablette - formule 2 vol - tranche 5 de 2 000 à 2 600 € HT </t>
  </si>
  <si>
    <t xml:space="preserve">SPB contrat assurance 3 ans portable &amp; tablette - formule 2 vol - tranche 6 de 2 600 à 4 000 € HT </t>
  </si>
  <si>
    <t xml:space="preserve">SPB contrat assurance 3 ans portable &amp; tablette - formule 1 casse - tranche 2 de 500 à 800 € HT </t>
  </si>
  <si>
    <t xml:space="preserve">SPB contrat assurance 3 ans portable &amp; tablette - formule 1 casse - tranche 3 de 800 à 1 200 € HT </t>
  </si>
  <si>
    <t xml:space="preserve">SPB contrat assurance 3 ans portable &amp; tablette - formule 1 casse - tranche 4 de 1 200 à 2 000 € HT </t>
  </si>
  <si>
    <t xml:space="preserve">SPB contrat assurance 3 ans portable &amp; tablette - formule 1 casse - tranche 5 de 2 000 à 2 600 € HT </t>
  </si>
  <si>
    <t xml:space="preserve">SPB contrat assurance 3 ans portable &amp; tablette - formule 1 casse - tranche 6 de 2 600 à 4 000 € HT </t>
  </si>
  <si>
    <t>SPB contrat assurance 4 ans portable &amp; tablette - formule 1 casse - tranche 1 de 0 à 500 € HT</t>
  </si>
  <si>
    <t xml:space="preserve">SPB contrat assurance 4 ans portable &amp; tablette - formule 1 casse - tranche 2 de 500 à 800 € HT </t>
  </si>
  <si>
    <t xml:space="preserve">SPB contrat assurance 4 ans portable &amp; tablette - formule 1 casse - tranche 3 de 800 à 1 200 € HT </t>
  </si>
  <si>
    <t xml:space="preserve">SPB contrat assurance 4 ans portable &amp; tablette - formule 1 casse - tranche 4 de 1 200 à 2 000 € HT </t>
  </si>
  <si>
    <t xml:space="preserve">SPB contrat assurance 4 ans portable &amp; tablette - formule 1 casse - tranche 5 de 2 000 à 2 600 € HT </t>
  </si>
  <si>
    <t>SPB contrat assurance 5 ans portable &amp; tablette - formule 1 casse - tranche 1 de 0 à 500 € HT</t>
  </si>
  <si>
    <t xml:space="preserve">SPB contrat assurance 5 ans portable &amp; tablette - formule 1 casse - tranche 2 de 500 à 800 € HT </t>
  </si>
  <si>
    <t xml:space="preserve">SPB contrat assurance 5 ans portable &amp; tablette - formule 1 casse - tranche 3 de 800 à 1 200 € HT </t>
  </si>
  <si>
    <t xml:space="preserve">SPB contrat assurance 5 ans portable &amp; tablette - formule 1 casse - tranche 4 de 1 200 à 2 000 € HT </t>
  </si>
  <si>
    <t xml:space="preserve">SPB contrat assurance 5 ans portable &amp; tablette - formule 1 casse - tranche 5 de 2 000 à 2 600 € HT </t>
  </si>
  <si>
    <t>SPB contrat assurance 4 ans portable &amp; tablette - formule 2 vol - tranche 1 de 0 à 500 € HT</t>
  </si>
  <si>
    <t xml:space="preserve">SPB contrat assurance 4 ans portable &amp; tablette - formule 2 vol - tranche 2 de 500 à 800 € HT </t>
  </si>
  <si>
    <t xml:space="preserve">SPB contrat assurance 4 ans portable &amp; tablette - formule 2 vol - tranche 3 de 800 à 1 200 € HT </t>
  </si>
  <si>
    <t xml:space="preserve">SPB contrat assurance 4 ans portable &amp; tablette - formule 2 vol - tranche 4 de 1 200 à 2 000 € HT </t>
  </si>
  <si>
    <t xml:space="preserve">SPB contrat assurance 4 ans portable &amp; tablette - formule 2 vol - tranche 5 de 2 000 à 2 600 € HT </t>
  </si>
  <si>
    <t xml:space="preserve">SPB contrat assurance 4 ans portable &amp; tablette - formule 2 vol - tranche 6 de 2 600 à 4 000 € HT </t>
  </si>
  <si>
    <t>SPB contrat assurance 5 ans portable &amp; tablette - formule 2 vol - tranche 1 de 0 à 500 € HT</t>
  </si>
  <si>
    <t xml:space="preserve">SPB contrat assurance 5 ans portable &amp; tablette - formule 2 vol - tranche 2 de 500 à 800 € HT </t>
  </si>
  <si>
    <t xml:space="preserve">SPB contrat assurance 5 ans portable &amp; tablette - formule 2 vol - tranche 3 de 800 à 1 200 € HT </t>
  </si>
  <si>
    <t xml:space="preserve">SPB contrat assurance 5 ans portable &amp; tablette - formule 2 vol - tranche 4 de 1 200 à 2 000 € HT </t>
  </si>
  <si>
    <t xml:space="preserve">SPB contrat assurance 5 ans portable &amp; tablette - formule 2 vol - tranche 5 de 2 000 à 2 600 € HT </t>
  </si>
  <si>
    <t xml:space="preserve">SPB contrat assurance 5 ans portable &amp; tablette - formule 2 vol - tranche 6 de 2 600 à 4 000 € HT </t>
  </si>
  <si>
    <t>SPB contrat assurance 3 ans portable &amp; tablette - formule 3 vol &amp; casse - tranche 1 de 0 à 500 € HT</t>
  </si>
  <si>
    <t xml:space="preserve">SPB contrat assurance 3 ans portable &amp; tablette - formule 3 vol &amp; casse - tranche 2 de 500 à 800 € HT </t>
  </si>
  <si>
    <t xml:space="preserve">SPB contrat assurance 3 ans portable &amp; tablette - formule 3 vol &amp; casse - tranche 3 de 800 à 1 200 € HT </t>
  </si>
  <si>
    <t xml:space="preserve">SPB contrat assurance 3 ans portable &amp; tablette - formule 3 vol &amp; casse - tranche 4 de 1 200 à 2 000 € HT </t>
  </si>
  <si>
    <t xml:space="preserve">SPB contrat assurance 3 ans portable &amp; tablette - formule 3 vol &amp; casse - tranche 5 de 2 000 à 2 600 € HT </t>
  </si>
  <si>
    <t>SPB contrat assurance 4 ans portable &amp; tablette - formule 3 vol &amp; casse - tranche 1 de 0 à 500 € HT</t>
  </si>
  <si>
    <t xml:space="preserve">SPB contrat assurance 4 ans portable &amp; tablette - formule 3 vol &amp; casse - tranche 2 de 500 à 800 € HT </t>
  </si>
  <si>
    <t xml:space="preserve">SPB contrat assurance 4 ans portable &amp; tablette - formule 3 vol &amp; casse - tranche 3 de 800 à 1 200 € HT </t>
  </si>
  <si>
    <t xml:space="preserve">SPB contrat assurance 4 ans portable &amp; tablette - formule 3 vol &amp; casse - tranche 4 de 1 200 à 2 000 € HT </t>
  </si>
  <si>
    <t>SPB contrat assurance 5 ans portable &amp; tablette - formule 3 vol &amp; casse - tranche 1 de 0 à 500 € HT</t>
  </si>
  <si>
    <t xml:space="preserve">SPB contrat assurance 5 ans portable &amp; tablette - formule 3 vol &amp; casse - tranche 2 de 500 à 800 € HT </t>
  </si>
  <si>
    <t xml:space="preserve">SPB contrat assurance 5 ans portable &amp; tablette - formule 3 vol &amp; casse - tranche 3 de 800 à 1 200 € HT </t>
  </si>
  <si>
    <t xml:space="preserve">SPB contrat assurance 5 ans portable &amp; tablette - formule 3 vol &amp; casse - tranche 4 de 1 200 à 2 000 € HT </t>
  </si>
  <si>
    <t>SPB contrat assurance 3 ans poste fixe &amp; écran - formule 1 casse - tranche 1 de 0 à 500 € HT</t>
  </si>
  <si>
    <t xml:space="preserve">SPB contrat assurance 3 ans poste fixe &amp; écran - formule 1 casse - tranche 2 de 500 à 800 € HT </t>
  </si>
  <si>
    <t xml:space="preserve">SPB contrat assurance 3 ans poste fixe &amp; écran - formule 1 casse - tranche 3 de 800 à 1 200 € HT </t>
  </si>
  <si>
    <t xml:space="preserve">SPB contrat assurance 3 ans poste fixe &amp; écran - formule 1 casse - tranche 4 de 1 200 à 2 000 € HT </t>
  </si>
  <si>
    <t xml:space="preserve">SPB contrat assurance 3 ans poste fixe &amp; écran - formule 1 casse - tranche 5 de 2 000 à 2 600 € HT </t>
  </si>
  <si>
    <t xml:space="preserve">SPB contrat assurance 3 ans poste fixe &amp; écran - formule 1 casse - tranche 6 de 2 600 à 4 000 € HT </t>
  </si>
  <si>
    <t>SPB contrat assurance 4 ans poste fixe &amp; écran - formule 1 casse - tranche 1 de 0 à 500 € HT</t>
  </si>
  <si>
    <t xml:space="preserve">SPB contrat assurance 4 ans poste fixe &amp; écran - formule 1 casse - tranche 2 de 500 à 800 € HT </t>
  </si>
  <si>
    <t xml:space="preserve">SPB contrat assurance 4 ans poste fixe &amp; écran - formule 1 casse - tranche 3 de 800 à 1 200 € HT </t>
  </si>
  <si>
    <t xml:space="preserve">SPB contrat assurance 4 ans poste fixe &amp; écran - formule 1 casse - tranche 4 de 1 200 à 2 000 € HT </t>
  </si>
  <si>
    <t xml:space="preserve">SPB contrat assurance 4 ans poste fixe &amp; écran - formule 1 casse - tranche 5 de 2 000 à 2 600 € HT </t>
  </si>
  <si>
    <t xml:space="preserve">SPB contrat assurance 4 ans poste fixe &amp; écran - formule 1 casse - tranche 6 de 2 600 à 4 000 € HT </t>
  </si>
  <si>
    <t>SPB contrat assurance 5 ans poste fixe &amp; écran - formule 1 casse - tranche 1 de 0 à 500 € HT</t>
  </si>
  <si>
    <t xml:space="preserve">SPB contrat assurance 5 ans poste fixe &amp; écran - formule 1 casse - tranche 2 de 500 à 800 € HT </t>
  </si>
  <si>
    <t xml:space="preserve">SPB contrat assurance 5 ans poste fixe &amp; écran - formule 1 casse - tranche 3 de 800 à 1 200 € HT </t>
  </si>
  <si>
    <t xml:space="preserve">SPB contrat assurance 5 ans poste fixe &amp; écran - formule 1 casse - tranche 4 de 1 200 à 2 000 € HT </t>
  </si>
  <si>
    <t xml:space="preserve">SPB contrat assurance 5 ans poste fixe &amp; écran - formule 1 casse - tranche 5 de 2 000 à 2 600 € HT </t>
  </si>
  <si>
    <t xml:space="preserve">SPB contrat assurance 5 ans poste fixe &amp; écran - formule 1 casse - tranche 6 de 2 600 à 4 000 € HT </t>
  </si>
  <si>
    <t>SPB contrat assurance 3 ans poste fixe &amp; écran - formule 2 vol - tranche 1 de 0 à 500 € HT</t>
  </si>
  <si>
    <t xml:space="preserve">SPB contrat assurance 3 ans poste fixe &amp; écran - formule 2 vol - tranche 2 de 500 à 800 € HT </t>
  </si>
  <si>
    <t xml:space="preserve">SPB contrat assurance 3 ans poste fixe &amp; écran - formule 2 vol - tranche 3 de 800 à 1 200 € HT </t>
  </si>
  <si>
    <t xml:space="preserve">SPB contrat assurance 3 ans poste fixe &amp; écran - formule 2 vol - tranche 4 de 1 200 à 2 000 € HT </t>
  </si>
  <si>
    <t xml:space="preserve">SPB contrat assurance 3 ans poste fixe &amp; écran - formule 2 vol - tranche 5 de 2 000 à 2 600 € HT </t>
  </si>
  <si>
    <t xml:space="preserve">SPB contrat assurance 3 ans poste fixe &amp; écran - formule 2 vol - tranche 6 de 2 600 à 4 000 € HT </t>
  </si>
  <si>
    <t>SPB contrat assurance 4 ans poste fixe &amp; écran - formule 2 vol - tranche 1 de 0 à 500 € HT</t>
  </si>
  <si>
    <t xml:space="preserve">SPB contrat assurance 4 ans poste fixe &amp; écran - formule 2 vol - tranche 2 de 500 à 800 € HT </t>
  </si>
  <si>
    <t xml:space="preserve">SPB contrat assurance 4 ans poste fixe &amp; écran - formule 2 vol - tranche 3 de 800 à 1 200 € HT </t>
  </si>
  <si>
    <t xml:space="preserve">SPB contrat assurance 4 ans poste fixe &amp; écran - formule 2 vol - tranche 4 de 1 200 à 2 000 € HT </t>
  </si>
  <si>
    <t xml:space="preserve">SPB contrat assurance 4 ans poste fixe &amp; écran - formule 2 vol - tranche 5 de 2 000 à 2 600 € HT </t>
  </si>
  <si>
    <t xml:space="preserve">SPB contrat assurance 4 ans poste fixe &amp; écran - formule 2 vol - tranche 6 de 2 600 à 4 000 € HT </t>
  </si>
  <si>
    <t>SPB contrat assurance 5 ans poste fixe &amp; écran - formule 2 vol - tranche 1 de 0 à 500 € HT</t>
  </si>
  <si>
    <t xml:space="preserve">SPB contrat assurance 5 ans poste fixe &amp; écran - formule 2 vol - tranche 2 de 500 à 800 € HT </t>
  </si>
  <si>
    <t xml:space="preserve">SPB contrat assurance 5 ans poste fixe &amp; écran - formule 2 vol - tranche 3 de 800 à 1 200 € HT </t>
  </si>
  <si>
    <t xml:space="preserve">SPB contrat assurance 5 ans poste fixe &amp; écran - formule 2 vol - tranche 4 de 1 200 à 2 000 € HT </t>
  </si>
  <si>
    <t xml:space="preserve">SPB contrat assurance 5 ans poste fixe &amp; écran - formule 2 vol - tranche 5 de 2 000 à 2 600 € HT </t>
  </si>
  <si>
    <t xml:space="preserve">SPB contrat assurance 5 ans poste fixe &amp; écran - formule 2 vol - tranche 6 de 2 600 à 4 000 € HT </t>
  </si>
  <si>
    <t>SPB contrat assurance 3 ans poste fixe &amp; écran - formule 3 vol &amp; casse - tranche 1 de 0 à 500 € HT</t>
  </si>
  <si>
    <t xml:space="preserve">SPB contrat assurance 3 ans poste fixe &amp; écran - formule 3 vol &amp; casse - tranche 2 de 500 à 800 € HT </t>
  </si>
  <si>
    <t xml:space="preserve">SPB contrat assurance 3 ans poste fixe &amp; écran - formule 3 vol &amp; casse - tranche 3 de 800 à 1 200 € HT </t>
  </si>
  <si>
    <t xml:space="preserve">SPB contrat assurance 3 ans poste fixe &amp; écran - formule 3 vol &amp; casse - tranche 4 de 1 200 à 2 000 € HT </t>
  </si>
  <si>
    <t xml:space="preserve">SPB contrat assurance 3 ans poste fixe &amp; écran - formule 3 vol &amp; casse - tranche 5 de 2 000 à 2 600 € HT </t>
  </si>
  <si>
    <t xml:space="preserve">SPB contrat assurance 3 ans poste fixe &amp; écran - formule 3 vol &amp; casse - tranche 6 de 2 600 à 4 000 € HT </t>
  </si>
  <si>
    <t>SPB contrat assurance 4 ans poste fixe &amp; écran - formule 3 vol &amp; casse - tranche 1 de 0 à 500 € HT</t>
  </si>
  <si>
    <t xml:space="preserve">SPB contrat assurance 4 ans poste fixe &amp; écran - formule 3 vol &amp; casse - tranche 2 de 500 à 800 € HT </t>
  </si>
  <si>
    <t xml:space="preserve">SPB contrat assurance 4 ans poste fixe &amp; écran - formule 3 vol &amp; casse - tranche 3 de 800 à 1 200 € HT </t>
  </si>
  <si>
    <t xml:space="preserve">SPB contrat assurance 4 ans poste fixe &amp; écran - formule 3 vol &amp; casse - tranche 4 de 1 200 à 2 000 € HT </t>
  </si>
  <si>
    <t xml:space="preserve">SPB contrat assurance 4 ans poste fixe &amp; écran - formule 3 vol &amp; casse - tranche 5 de 2 000 à 2 600 € HT </t>
  </si>
  <si>
    <t xml:space="preserve">SPB contrat assurance 4 ans poste fixe &amp; écran - formule 3 vol &amp; casse - tranche 6 de 2 600 à 4 000 € HT </t>
  </si>
  <si>
    <t>SPB contrat assurance 5 ans poste fixe &amp; écran - formule 3 vol &amp; casse - tranche 1 de 0 à 500 € HT</t>
  </si>
  <si>
    <t xml:space="preserve">SPB contrat assurance 5 ans poste fixe &amp; écran - formule 3 vol &amp; casse - tranche 2 de 500 à 800 € HT </t>
  </si>
  <si>
    <t xml:space="preserve">SPB contrat assurance 5 ans poste fixe &amp; écran - formule 3 vol &amp; casse - tranche 3 de 800 à 1 200 € HT </t>
  </si>
  <si>
    <t xml:space="preserve">SPB contrat assurance 5 ans poste fixe &amp; écran - formule 3 vol &amp; casse - tranche 4 de 1 200 à 2 000 € HT </t>
  </si>
  <si>
    <t xml:space="preserve">SPB contrat assurance 5 ans poste fixe &amp; écran - formule 3 vol &amp; casse - tranche 5 de 2 000 à 2 600 € HT </t>
  </si>
  <si>
    <r>
      <rPr>
        <b/>
        <sz val="10"/>
        <color theme="4"/>
        <rFont val="Calibri"/>
        <family val="2"/>
        <scheme val="minor"/>
      </rPr>
      <t>CONFIGURATION DÉPART</t>
    </r>
    <r>
      <rPr>
        <b/>
        <sz val="10"/>
        <color indexed="48"/>
        <rFont val="Calibri"/>
        <family val="2"/>
        <scheme val="minor"/>
      </rPr>
      <t xml:space="preserve"> - </t>
    </r>
    <r>
      <rPr>
        <b/>
        <sz val="10"/>
        <color rgb="FFF0942B"/>
        <rFont val="Calibri"/>
        <family val="2"/>
        <scheme val="minor"/>
      </rPr>
      <t>ORANGE : TAXES COPIES PRIVÉES  -</t>
    </r>
    <r>
      <rPr>
        <b/>
        <sz val="10"/>
        <color rgb="FF2CAB42"/>
        <rFont val="Calibri"/>
        <family val="2"/>
        <scheme val="minor"/>
      </rPr>
      <t xml:space="preserve"> VERT : ECO TAXE</t>
    </r>
  </si>
  <si>
    <t>Remise MacBook 12" entrée de gamme</t>
  </si>
  <si>
    <t>Remise MacBook 12" haut de gamme</t>
  </si>
  <si>
    <t>Remise accessoires sans DAC</t>
  </si>
  <si>
    <t>Remise accessoires Apple Mac</t>
  </si>
  <si>
    <t>Remise Apple TV</t>
  </si>
  <si>
    <t>Remise accessoires AppleCare</t>
  </si>
  <si>
    <t>Remise logiciels Apple volume</t>
  </si>
  <si>
    <t>Remise MacBook Pro 13" Retina CTO</t>
  </si>
  <si>
    <t>Remise MacBook Pro 13" Retina</t>
  </si>
  <si>
    <t>Remise MacBook Pro 13" Thunderbolt 3</t>
  </si>
  <si>
    <t>Remise MacBook Pro 13" Touch Bar</t>
  </si>
  <si>
    <t>Remise MacBook Pro 15" Retina</t>
  </si>
  <si>
    <t>Remise MacBook Pro 15" Retina CTO</t>
  </si>
  <si>
    <t>Remise MacBook Pro 13" Thunderbolt 3 CTO</t>
  </si>
  <si>
    <t>Remise MacBook Pro 13" Touch Bar CTO</t>
  </si>
  <si>
    <t>Remise MacBook Pro 15" Touch Bar entrée de gamme</t>
  </si>
  <si>
    <t>Remise MacBook Pro 15" Touch Bar haut de gamme</t>
  </si>
  <si>
    <t>Remise MacBook Pro 15" Touch Bar entrée de gamme CTO</t>
  </si>
  <si>
    <t>Remise MacBook Pro 15" Touch Bar haut de gamme CTO</t>
  </si>
  <si>
    <t>Remise Mac mini entrée de gamme</t>
  </si>
  <si>
    <t>Remise Mac mini milieu de gamme</t>
  </si>
  <si>
    <t>Remise Mac mini entrée de gamme CTO</t>
  </si>
  <si>
    <t>Remise Mac mini milieu de gamme CTO</t>
  </si>
  <si>
    <t>Remise Mac mini haut de gamme</t>
  </si>
  <si>
    <t>Remise Mac mini haut de gamme CTO</t>
  </si>
  <si>
    <t>Remise iMac 21,5" entrée de gamme</t>
  </si>
  <si>
    <t>Remise iMac 21,5" entrée de gamme CTO</t>
  </si>
  <si>
    <t>Remise iMac 21,5" haut de gamme</t>
  </si>
  <si>
    <t>Remise iMac 21,5" haut de gamme CTO</t>
  </si>
  <si>
    <t>Remise iMac 27" entrée de gamme</t>
  </si>
  <si>
    <t>Remise iMac 27" entrée de gamme CTO</t>
  </si>
  <si>
    <t>Remise iMac 27" haut de gamme</t>
  </si>
  <si>
    <t>Remise iMac 27" haut de gamme CTO</t>
  </si>
  <si>
    <t>IM27-3PL</t>
  </si>
  <si>
    <t>Remise MacBook 13" entrée de gamme</t>
  </si>
  <si>
    <t>Remise MacBook 13" haut de gamme</t>
  </si>
  <si>
    <t>Remise MacBook 13" CTO entrée de gamme</t>
  </si>
  <si>
    <t>Remise MacBook 13" CTO haut de gamme</t>
  </si>
  <si>
    <t>Remise Mac Pro entrée de gamme</t>
  </si>
  <si>
    <t>Remise Mac Pro entrée de gamme CTO</t>
  </si>
  <si>
    <t>Remise Mac Pro haut de gamme</t>
  </si>
  <si>
    <t>Remise Mac Pro haut de gamme CTO</t>
  </si>
  <si>
    <t>Remise iPad mini 4</t>
  </si>
  <si>
    <t>Remise iPad Pro 12,9"</t>
  </si>
  <si>
    <t xml:space="preserve">Remise MacBook 12" entrée de gamme CTO </t>
  </si>
  <si>
    <t>Remise MacBook 12" haut de gamme CTO</t>
  </si>
  <si>
    <t>Belkin Express Dock station d'accueil Lightning pour Apple iPad mini - iPad Air - iPad Pro 9,7"</t>
  </si>
  <si>
    <t>F8J088bt</t>
  </si>
  <si>
    <t xml:space="preserve">30213100-6 </t>
  </si>
  <si>
    <t>Nomenclatures CPV</t>
  </si>
  <si>
    <t>66515000-3</t>
  </si>
  <si>
    <t xml:space="preserve"> 66515000-3</t>
  </si>
  <si>
    <t>30200000-1</t>
  </si>
  <si>
    <t>30214000-2</t>
  </si>
  <si>
    <t xml:space="preserve">30213200-7 </t>
  </si>
  <si>
    <t>48219300-9</t>
  </si>
  <si>
    <t>48213000-4</t>
  </si>
  <si>
    <t>48620000-0</t>
  </si>
  <si>
    <t xml:space="preserve"> 72211000-7 </t>
  </si>
  <si>
    <t>30199763-6</t>
  </si>
  <si>
    <t xml:space="preserve">79822200-4 </t>
  </si>
  <si>
    <t>51611000-8</t>
  </si>
  <si>
    <t>MacLocks The Ledge - kit de sécurité à code argenté - pour MacBook Pro 13" &amp; 15" Retina</t>
  </si>
  <si>
    <t>XT-CX018</t>
  </si>
  <si>
    <t>Xtorm adaptateur secteur USB &amp; USB-C (1xUSB 5V/2.4A - 1xUSB-C 5V/3A Max)</t>
  </si>
  <si>
    <t>XT-XPD14</t>
  </si>
  <si>
    <t>Xtorm PowerCar Plug USB-C - 1xUSB 5V/2.4A - 1xUSB-C 5V/3A maximum</t>
  </si>
  <si>
    <t>910-005166</t>
  </si>
  <si>
    <t>Logitech Spotlight télécommande de présentation sans fil gris sidéral - batterie rechargeable</t>
  </si>
  <si>
    <t>MC704ZM/A</t>
  </si>
  <si>
    <t>Apple adaptateur USB &lt;--&gt; Ethernet 10/100 BT</t>
  </si>
  <si>
    <t>MBRLDGTB01CL</t>
  </si>
  <si>
    <t>MBALDG01KL</t>
  </si>
  <si>
    <t>MBALDG01CL</t>
  </si>
  <si>
    <t>MacLocks The Ledge - kit de sécurité à clé argenté pour MacBook Air 13" ou 11"</t>
  </si>
  <si>
    <t>MacLocks The Ledge - kit de sécurité à code argenté pour MacBook Air 13" ou 11"</t>
  </si>
  <si>
    <t>Catégorie 1 - Portables legers - Configuration 3</t>
  </si>
  <si>
    <t>Catégorie 1 - Portables legers - Configuration 4</t>
  </si>
  <si>
    <t>Catégorie 2 - Portables standards - Configuration 3</t>
  </si>
  <si>
    <t>Catégorie 2 - Portables standards - Configuration 4</t>
  </si>
  <si>
    <t>Catégorie 2 - Portables standards - Configuration 5</t>
  </si>
  <si>
    <t>Catégorie 2 - Portables standards - Configuration 6</t>
  </si>
  <si>
    <t>MGEN2F/A</t>
  </si>
  <si>
    <t>MGEQ2F/A</t>
  </si>
  <si>
    <t>MNHF2ZM/A</t>
  </si>
  <si>
    <t>Catégorie 3 - Fixes à faible encombrement - Configuration 2</t>
  </si>
  <si>
    <t>Catégorie 3 - Fixes à faible encombrement - Configuration 3</t>
  </si>
  <si>
    <t>MBPRLDGTB01KL</t>
  </si>
  <si>
    <t>MBPRLDGTB01CL</t>
  </si>
  <si>
    <t>MD878F/A</t>
  </si>
  <si>
    <t>CTO-MD878-8C-3,0</t>
  </si>
  <si>
    <t>CTO-MD878-12C-2,7</t>
  </si>
  <si>
    <t>CTO-MD878-4x8GB</t>
  </si>
  <si>
    <t>CTO-MD878-4x16GB</t>
  </si>
  <si>
    <t>CTO-MD878-FL512</t>
  </si>
  <si>
    <t>CTO-MD878-FL1To</t>
  </si>
  <si>
    <t>CTO-MD878-2xD700</t>
  </si>
  <si>
    <t>Catégorie 4 - Fixes bureautiques - Configuration 2</t>
  </si>
  <si>
    <t>Catégorie 4 - Fixes bureautiques - Configuration 3</t>
  </si>
  <si>
    <t>Catégorie 4 - Fixes bureautiques - Configuration 4</t>
  </si>
  <si>
    <t>Catégorie 4 - Fixes bureautiques - Configuration 6</t>
  </si>
  <si>
    <t>Catégorie 5 - Fixes performants - Configuration 2</t>
  </si>
  <si>
    <t>Passage à processeur Intel Xeon E5 octocœur 3,0 GHz avec 25 Mo mémoire cache N3 à commander avec MD878F/A</t>
  </si>
  <si>
    <t>Passage à processeur Intel Xeon E5 dodécacœur 2,7 GHz avec 30 Mo mémoire cache N3 à commander avec MD878F/A</t>
  </si>
  <si>
    <t>Passage à deux processeurs graphiques AMD FirePro D700 avec chacun 6 Go de VRAM GDDR5 à commander avec MD878F/A</t>
  </si>
  <si>
    <t>Catégorie 6 - Tablettes - Configuration 5</t>
  </si>
  <si>
    <t>Catégorie 6 - Tablettes - Configuration 4</t>
  </si>
  <si>
    <t>IP12-3PL</t>
  </si>
  <si>
    <t>Catégorie 6 - Tablettes - Configuration 6</t>
  </si>
  <si>
    <t>Catégorie 6 - Tablettes - Configuration 7</t>
  </si>
  <si>
    <t>Catégorie 6 - Tablettes - Configuration 8</t>
  </si>
  <si>
    <t>99MO023207</t>
  </si>
  <si>
    <t>Moshi adaptateur vidéo HDMI vers VGA avec connecteur audio 3,5 mm</t>
  </si>
  <si>
    <t>D30562</t>
  </si>
  <si>
    <t>Dicota Code Messenger - sacoche pour MacBook 12" ou MacBook Air - grise</t>
  </si>
  <si>
    <t>MMEN76</t>
  </si>
  <si>
    <t>MacLocks Mac mini Mount - chassis de fixation avec kit de sécurité à clé - pour Mac mini depuis mi 2010</t>
  </si>
  <si>
    <t>ATVEN35</t>
  </si>
  <si>
    <t>Maclocks Apple TV 4G Security Mount (support de fixation et sécurisation - compatible VESA 75)</t>
  </si>
  <si>
    <t>CL88</t>
  </si>
  <si>
    <t xml:space="preserve">Maclocks iMac Maximum Security Lock (plaque de sécurité pivotante 360° - 2 clés - pour iMac 21,5" ou 27") </t>
  </si>
  <si>
    <t>IMAC27RAMLCK</t>
  </si>
  <si>
    <t>Maclocks iMac 27" Security RAM Bracket (support de fixation pour accès trappe extension mémoire RAM)</t>
  </si>
  <si>
    <t>Thule Crossover Sling Pack sac à bandoulière pour MacBook 12" ou MacBook Air 13" - noir</t>
  </si>
  <si>
    <t>TSLB315DSH</t>
  </si>
  <si>
    <t>Thule Subterra Backpack 15" 23L sac à dos pour MacBook Pro 15" et iPad - ombre foncée</t>
  </si>
  <si>
    <t>TSR336DSH</t>
  </si>
  <si>
    <t>Thule Subterra Rolling Carry-on 36L sacoche trolley 55cm pour MacBook Pro 15'' - ombre foncée</t>
  </si>
  <si>
    <t>MQGG2F/A</t>
  </si>
  <si>
    <t>CTO-MQGG2-12C-2,7</t>
  </si>
  <si>
    <t>CTO-MQGG2-4x8GB</t>
  </si>
  <si>
    <t>CTO-MQGG2-4x16GB</t>
  </si>
  <si>
    <t>CTO-MQGG2-FL512</t>
  </si>
  <si>
    <t>CTO-MQGG2-FL1To</t>
  </si>
  <si>
    <t>Passage à processeur Intel Xeon E5 dodécacœur 2,7 GHz avec 30 Mo mémoire cache N3 à commander avec MQGG2F/A</t>
  </si>
  <si>
    <t>MK9N2NF/A</t>
  </si>
  <si>
    <t>MK9P2NF/A</t>
  </si>
  <si>
    <t>MK9Q2NF/A</t>
  </si>
  <si>
    <t>MK762NF/A</t>
  </si>
  <si>
    <t>MK772NF/A</t>
  </si>
  <si>
    <t>MK782NF/A</t>
  </si>
  <si>
    <t>Catégorie 6 - Tablettes - Configuration 3</t>
  </si>
  <si>
    <t>Catégorie 6 - Tablettes - Configuration 2</t>
  </si>
  <si>
    <t>﻿MW-300022-P</t>
  </si>
  <si>
    <t>MW Folio Slim noir coque arrière transparente - pour iPad 9,7"</t>
  </si>
  <si>
    <t>﻿MW-300024-P</t>
  </si>
  <si>
    <t>MW Folio Slim rouge coque arrière transparente - pour iPad 9,7"</t>
  </si>
  <si>
    <t>STM-222-155JW-01</t>
  </si>
  <si>
    <t>STM étui Dux pour iPad 9,7" - noir et face arrière transparente - éducation</t>
  </si>
  <si>
    <t>STM-222-155JW-29</t>
  </si>
  <si>
    <t>STM étui Dux pour iPad 9,7" - rouge et face arrière transparente - éducation</t>
  </si>
  <si>
    <t>MQ4L2ZM/A</t>
  </si>
  <si>
    <t>Apple Smart Cover polyuréthane gris anthracite pour iPad 9,7"</t>
  </si>
  <si>
    <t>MQ4M2ZM/A</t>
  </si>
  <si>
    <t>Apple Smart Cover polyuréthane blanc pour iPad 9,7"</t>
  </si>
  <si>
    <t>MQ4P2ZM/A</t>
  </si>
  <si>
    <t>Apple Smart Cover polyuréthane bleu nuit pour iPad 9,7"</t>
  </si>
  <si>
    <t>MQ4Q2ZM/A</t>
  </si>
  <si>
    <t>Apple Smart Cover polyuréthane rose des sables pour iPad 9,7"</t>
  </si>
  <si>
    <t>MW</t>
  </si>
  <si>
    <t>MW Folio Slim noir coque arrière transparente - pour iPad Air 2</t>
  </si>
  <si>
    <t>MW Folio Slim rouge coque arrière transparente - pour iPad Air 2</t>
  </si>
  <si>
    <t>MW Folio Slim noir coque arrière transparente pour iPad mini 1-2-3</t>
  </si>
  <si>
    <t>MW Folio Slim noir coque arrière transparente pour iPad mini 4</t>
  </si>
  <si>
    <t>MW Folio Slim rouge coque arrière transparente pour iPad mini 4</t>
  </si>
  <si>
    <t>MW Folio Slim noir coque arrière transparente pour iPad Pro 9,7"</t>
  </si>
  <si>
    <t>MW Folio Slim rouge coque arrière transparente pour iPad Pro 9,7"</t>
  </si>
  <si>
    <t>MW Folio Slim noir coque arrière transparente pour iPad Pro 12,9"</t>
  </si>
  <si>
    <t>MW Folio Slim rouge coque arrière transparente pour iPad Pro 12,9"</t>
  </si>
  <si>
    <t>MW-400030</t>
  </si>
  <si>
    <t>﻿MW-300007-P</t>
  </si>
  <si>
    <t>﻿MW-300009-P</t>
  </si>
  <si>
    <t>﻿MW-300021-P</t>
  </si>
  <si>
    <t>﻿MW-200007</t>
  </si>
  <si>
    <t>MW-300008-P</t>
  </si>
  <si>
    <t>MW-300011-P</t>
  </si>
  <si>
    <t>﻿MW-200008</t>
  </si>
  <si>
    <t>﻿MW-300013-P</t>
  </si>
  <si>
    <t>﻿MW-300014-P</t>
  </si>
  <si>
    <t>MW-300016-P</t>
  </si>
  <si>
    <t>MW-300017-P</t>
  </si>
  <si>
    <t>MW-200010</t>
  </si>
  <si>
    <t>C2G câble DisplayPort (20 pins male) &lt;-&gt; Mini DisplayPort (20 pins male) - longueur 2 m</t>
  </si>
  <si>
    <t>C2G</t>
  </si>
  <si>
    <t>LapCabby LapCabby 16H R4C (charriot 16 emplacements pour MacBook Air, MacBook Pro 13 et 15)</t>
  </si>
  <si>
    <t>LapCabby LapCabby 32H R4C (charriot 32 emplacements pour MacBook Air, MacBook Pro 13 et 15)</t>
  </si>
  <si>
    <t>﻿MW-200016</t>
  </si>
  <si>
    <t>MW MeeGlass+ protection d'écran verre trempé pour iPad 9,7"</t>
  </si>
  <si>
    <t>CLE-USB3-128GB</t>
  </si>
  <si>
    <t>Kingston clé USB 3.0 DataTraveller 100 G3 128 Go</t>
  </si>
  <si>
    <t>MKLX2ZM/A</t>
  </si>
  <si>
    <t>Apple Smart Cover bleu nuit pour iPad mini 4</t>
  </si>
  <si>
    <t>Jamf forfait JumpStart pour Jamf Pro iOS - Remote 4 h</t>
  </si>
  <si>
    <t>Lockncharge Fuyl tower charge seule - armoire de recharge 15 compatiments à code, administration à distance réseau</t>
  </si>
  <si>
    <t>LOCKNCHARGE</t>
  </si>
  <si>
    <t>Lockncharge CarryOn - caisson de recharge ultra mobile pour 5 iPad</t>
  </si>
  <si>
    <t>LNC10013FRANCE</t>
  </si>
  <si>
    <t>LNC10049</t>
  </si>
  <si>
    <t>LNC7121EUUK</t>
  </si>
  <si>
    <t>Lockncharge iQ10 Charging Station - caisson de recharge avec deux panier pour 10 iPad livré sans câbles USB Lightning</t>
  </si>
  <si>
    <t>Lockncharge iQ10 Sync Charge Station - caisson de recharge &amp; synchronisation avec deux panier pour 10 iPad livré avec câbles USB Lightning</t>
  </si>
  <si>
    <t>LNC10119FR</t>
  </si>
  <si>
    <t>Lockncharge Joey 40 - charriot charge pour 40 iPad sans panier et sans câble USB - Lightning</t>
  </si>
  <si>
    <t>Lockncharge Carrier 40 - charriot charge pour 40 iPad avec panier et sans câble USB - Lightning</t>
  </si>
  <si>
    <t>Lockncharge iQ30 - charriot synchro &amp; charge pour 30 iPad avec panier avec câble USB - Lightning</t>
  </si>
  <si>
    <t>URBAN FACTORY</t>
  </si>
  <si>
    <t>Catégorie 4 - Fixes bureautiques - Configuration 5</t>
  </si>
  <si>
    <t>iPad 9,7" Wi-Fi 128 Go - gris sidéral</t>
  </si>
  <si>
    <t>iPad 9,7" Wi-Fi 128 Go - argent</t>
  </si>
  <si>
    <t>iPad 9,7" Wi-Fi 128 Go - or</t>
  </si>
  <si>
    <t>iPad mini 4 Wi-Fi 128 Go - gris sidéral</t>
  </si>
  <si>
    <t>iPad mini 4 Wi-Fi 128 Go - argent</t>
  </si>
  <si>
    <t>iPad mini 4 Wi-Fi 128 Go - or</t>
  </si>
  <si>
    <t>iPad mini 4 Wi-Fi &amp; Cellulaire 128 Go - gris sidéral</t>
  </si>
  <si>
    <t>iPad mini 4 Wi-Fi &amp; Cellulaire 128 Go - argent</t>
  </si>
  <si>
    <t>iPad mini 4 Wi-Fi &amp; Cellulaire 128 Go - or</t>
  </si>
  <si>
    <t>iPad 9,7" Wi-Fi 32 Go - gris sidéral</t>
  </si>
  <si>
    <t>iPad 9,7" Wi-Fi 32 Go - argent</t>
  </si>
  <si>
    <t>iPad 9,7" Wi-Fi 32 Go - or</t>
  </si>
  <si>
    <t>iPad 9,7" Wi-Fi &amp; Cellulaire 32 Go - gris sidéral</t>
  </si>
  <si>
    <t>iPad 9,7" Wi-Fi &amp; Cellulaire 32 Go - argent</t>
  </si>
  <si>
    <t>iPad 9,7" Wi-Fi &amp; Cellulaire 32 Go - or</t>
  </si>
  <si>
    <t>iPad 9,7" Wi-Fi &amp; Cellulaire 128 Go - gris sidéral</t>
  </si>
  <si>
    <t>iPad 9,7" Wi-Fi &amp; Cellulaire 128 Go - argent</t>
  </si>
  <si>
    <t>iPad 9,7" Wi-Fi &amp; Cellulaire 128 Go - or</t>
  </si>
  <si>
    <t>Catégorie 6 - Tablettes - Configuration 9</t>
  </si>
  <si>
    <t>Catégorie 6 - Tablettes - Configuration 10</t>
  </si>
  <si>
    <t>Catégorie 6 - Tablettes - Configuration 11</t>
  </si>
  <si>
    <t>Catégorie 6 - Tablettes - Configuration 12</t>
  </si>
  <si>
    <t>Catégorie 6 - Tablettes - Configuration 13</t>
  </si>
  <si>
    <t>Catégorie 6 - Tablettes - Configuration 14</t>
  </si>
  <si>
    <t>iPad Pro 12,9" Wi-Fi 256 Go - gris sidéral</t>
  </si>
  <si>
    <t>Catégorie 6 - Tablettes - Configuration 15</t>
  </si>
  <si>
    <t>iPad Pro 12,9" Wi-Fi 256 Go - argent</t>
  </si>
  <si>
    <t>iPad Pro 12,9" Wi-Fi 256 Go - or</t>
  </si>
  <si>
    <t>Catégorie 6 - Tablettes - Configuration 16</t>
  </si>
  <si>
    <t>iPad Pro 12,9" Wi-Fi &amp; Cellulaire 256 Go - gris sidéral</t>
  </si>
  <si>
    <t>Catégorie 6 - Tablettes - Configuration 17</t>
  </si>
  <si>
    <t>iPad Pro 12,9" Wi-Fi &amp; Cellulaire 256 Go - argent</t>
  </si>
  <si>
    <t>iPad Pro 12,9" Wi-Fi &amp; Cellulaire 256 Go - or</t>
  </si>
  <si>
    <t>XT-V10T40C7-A</t>
  </si>
  <si>
    <t>GECKO</t>
  </si>
  <si>
    <t>Gecko keyboard cover 2 en 1 pour iPad 9,7" (coque avec clavier magnétique AZERTY - noire)</t>
  </si>
  <si>
    <t>XT-V10T39C1-A</t>
  </si>
  <si>
    <t>Gecko keyboard cover 2 en 1 pour iPad Pro 9,7" ou iPad Air 2 (coque avec clavier magnétique AZERTY - noire)</t>
  </si>
  <si>
    <t>MNYH2FN/A</t>
  </si>
  <si>
    <t>MNYF2FN/A</t>
  </si>
  <si>
    <t>MNYK2FN/A</t>
  </si>
  <si>
    <t>MNYM2FN/A</t>
  </si>
  <si>
    <t>CTO-MNYH2-QUS</t>
  </si>
  <si>
    <t>Passage à un clavier rétro-éclairé américain et guide utilisateur anglais à commander avec MNYH2FN/A</t>
  </si>
  <si>
    <t>CTO-MNYH2-QUK</t>
  </si>
  <si>
    <t>Passage à un clavier rétro-éclairé anglais international et guide utilisateur anglais à commander avec MNYH2FN/A</t>
  </si>
  <si>
    <t>Passage à un processeur Core i5 bicœur à 1,3 GHz (4 Mo cache N3 partagé - Turbo Boost jusqu'à 3,2 GHz) à commander avec MNYH2FN/A</t>
  </si>
  <si>
    <t>Passage à un processeur Core i7 bicœur à 1,4 GHz (4 Mo cache N3 partagé - Turbo Boost jusqu'à 3,6 GHz) à commander avec MNYH2FN/A</t>
  </si>
  <si>
    <t>CTO-MNYH2-16GB</t>
  </si>
  <si>
    <t>CTO-MNYF2-QUS</t>
  </si>
  <si>
    <t>Passage à un clavier rétro-éclairé américain et guide utilisateur anglais à commander avec MNYF2FN/A</t>
  </si>
  <si>
    <t>CTO-MNYF2-QUK</t>
  </si>
  <si>
    <t>Passage à un clavier rétro-éclairé anglais international et guide utilisateur anglais à commander avec MNYF2FN/A</t>
  </si>
  <si>
    <t>CTO-MNYF2-16GB</t>
  </si>
  <si>
    <t>Passage à un processeur Core i5 bicœur à 1,3 GHz (4 Mo cache N3 partagé - Turbo Boost jusqu'à 3,2 GHz) à commander avec MNYF2FN/A</t>
  </si>
  <si>
    <t>Passage à un processeur Core i7 bicœur à 1,4 GHz (4 Mo cache N3 partagé - Turbo Boost jusqu'à 3,6 GHz) à commander avec MNYF2FN/A</t>
  </si>
  <si>
    <t>CTO-MNYK2-QUS</t>
  </si>
  <si>
    <t>Passage à un clavier rétro-éclairé américain et guide utilisateur anglais à commander avec MNYK2FN/A</t>
  </si>
  <si>
    <t>CTO-MNYK2-QUK</t>
  </si>
  <si>
    <t>Passage à un clavier rétro-éclairé anglais international et guide utilisateur anglais à commander avec MNYK2FN/A</t>
  </si>
  <si>
    <t>Passage à un processeur Core i5 bicœur à 1,3 GHz (4 Mo cache N3 partagé - Turbo Boost jusqu'à 3,2 GHz) à commander avec MNYK2FN/A</t>
  </si>
  <si>
    <t>Passage à un processeur Core i7 bicœur à 1,4 GHz (4 Mo cache N3 partagé - Turbo Boost jusqu'à 3,6 GHz) à commander avec MNYK2FN/A</t>
  </si>
  <si>
    <t>CTO-MNYM2-QUS</t>
  </si>
  <si>
    <t>Passage à un clavier rétro-éclairé américain et guide utilisateur anglais à commander avec MNYM2FN/A</t>
  </si>
  <si>
    <t>CTO-MNYM2-QUK</t>
  </si>
  <si>
    <t>Passage à un clavier rétro-éclairé anglais international et guide utilisateur anglais à commander avec MNYM2FN/A</t>
  </si>
  <si>
    <t>Passage à un processeur Core i5 bicœur à 1,3 GHz (4 Mo cache N3 partagé - Turbo Boost jusqu'à 3,2 GHz) à commander avec MNYM2FN/A</t>
  </si>
  <si>
    <t>Passage à un processeur Core i7 bicœur à 1,4 GHz (4 Mo cache N3 partagé - Turbo Boost jusqu'à 3,6 GHz) à commander avec MNYM2FN/A</t>
  </si>
  <si>
    <t>MNYJ2FN/A</t>
  </si>
  <si>
    <t>CTO-MNYJ2-QUS</t>
  </si>
  <si>
    <t>Passage à un clavier rétro-éclairé américain et guide utilisateur anglais à commander avec MNYJ2FN/A</t>
  </si>
  <si>
    <t>CTO-MNYJ2-QUK</t>
  </si>
  <si>
    <t>Passage à un clavier rétro-éclairé anglais international et guide utilisateur anglais à commander avec MNYJ2FN/A</t>
  </si>
  <si>
    <t>Passage à un processeur Core i7 bicœur à 1,4 GHz (4 Mo cache N3 partagé - Turbo Boost jusqu'à 3,6 GHz) à commander avec MNYJ2FN/A</t>
  </si>
  <si>
    <t>CTO-MNYJ2-16GB</t>
  </si>
  <si>
    <t>MNYG2FN/A</t>
  </si>
  <si>
    <t>CTO-MNYG2-QUS</t>
  </si>
  <si>
    <t>Passage à un clavier rétro-éclairé américain et guide utilisateur anglais à commander avec MNYG2FN/A</t>
  </si>
  <si>
    <t>CTO-MNYG2-QUK</t>
  </si>
  <si>
    <t>Passage à un clavier rétro-éclairé anglais international et guide utilisateur anglais à commander avec MNYG2FN/A</t>
  </si>
  <si>
    <t>CTO-MNYG2-16GB</t>
  </si>
  <si>
    <t>Passage à un processeur Core i7 bicœur à 1,4 GHz (4 Mo cache N3 partagé - Turbo Boost jusqu'à 3,6 GHz) à commander avec MNYG2FN/A</t>
  </si>
  <si>
    <t>MNYL2FN/A</t>
  </si>
  <si>
    <t>CTO-MNYL2-I7-1,4</t>
  </si>
  <si>
    <t>Passage à un processeur Core i7 bicœur à 1,4 GHz (4 Mo cache N3 partagé - Turbo Boost jusqu'à 3,6 GHz) à commander avec MNYL2FN/A</t>
  </si>
  <si>
    <t>CTO-MNYL2-16GB</t>
  </si>
  <si>
    <t>CTO-MNYL2-QUS</t>
  </si>
  <si>
    <t>Passage à un clavier rétro-éclairé américain et guide utilisateur anglais à commander avec MNYL2FN/A</t>
  </si>
  <si>
    <t>CTO-MNYL2-QUK</t>
  </si>
  <si>
    <t>Passage à un clavier rétro-éclairé anglais international et guide utilisateur anglais à commander avec MNYL2FN/A</t>
  </si>
  <si>
    <t>MNYN2FN/A</t>
  </si>
  <si>
    <t>Passage à un processeur Core i7 bicœur à 1,4 GHz (4 Mo cache N3 partagé - Turbo Boost jusqu'à 3,6 GHz) à commander avec MNYN2FN/A</t>
  </si>
  <si>
    <t>CTO-MNYN2-16GB</t>
  </si>
  <si>
    <t>CTO-MNYN2-QUS</t>
  </si>
  <si>
    <t>Passage à un clavier rétro-éclairé américain et guide utilisateur anglais à commander avec MNYN2FN/A</t>
  </si>
  <si>
    <t>CTO-MNYN2-QUK</t>
  </si>
  <si>
    <t>Passage à un clavier rétro-éclairé anglais international et guide utilisateur anglais à commander avec MNYN2FN/A</t>
  </si>
  <si>
    <t>MQD32FN/A</t>
  </si>
  <si>
    <t>CTO-MQD32-QUS</t>
  </si>
  <si>
    <t>Passage à un clavier rétro-éclairé américain et guide utilisateur anglais à commander avec MQD32F/A</t>
  </si>
  <si>
    <t>CTO-MQD32-QUK</t>
  </si>
  <si>
    <t>Passage à un clavier rétro-éclairé anglais international et guide utilisateur anglais à commander avec MQD32F/A</t>
  </si>
  <si>
    <t>CTO-MQD32-SSD256</t>
  </si>
  <si>
    <t>Passage à un stockage 256 Go SSD PCIe à commander avec MQD32F/A</t>
  </si>
  <si>
    <t>Passage à un stockage 512 Go SSD PCIe à commander avec MQD32F/A</t>
  </si>
  <si>
    <t>CTO-MQD32-SSD512</t>
  </si>
  <si>
    <t>MQD42FN/A</t>
  </si>
  <si>
    <t>CTO-MQD42-i7-2,2</t>
  </si>
  <si>
    <t>CTO-MQD42-QUS</t>
  </si>
  <si>
    <t>Passage à un clavier rétro-éclairé américain et guide utilisateur anglais à commander avec MQD42F/A</t>
  </si>
  <si>
    <t>CTO-MQD42-QUK</t>
  </si>
  <si>
    <t>Passage à un clavier rétro-éclairé anglais international et guide utilisateur anglais à commander avec MQD42F/A</t>
  </si>
  <si>
    <t>Passage à un stockage 512 Go SSD PCIe à commander avec MQD42F/A</t>
  </si>
  <si>
    <t>MQ052F/A</t>
  </si>
  <si>
    <t>Apple clavier Magic Keyboard français sans pavé numérique - sans fil rechargeable Bluetooth Lightning - 78 touches</t>
  </si>
  <si>
    <t>Apple clavier Magic Keyboard américain sans pavé numérique - sans fil rechargeable Bluetooth Lightning - 78 touches</t>
  </si>
  <si>
    <t>Apple clavier Magic Keyboard anglais international sans pavé numérique - sans fil rechargeable Bluetooth Lightning - 78 touches</t>
  </si>
  <si>
    <t>Apple clavier Magic Keyboard français avec pavé numérique - sans fil rechargeable Bluetooth Lightning - 109 touches</t>
  </si>
  <si>
    <t>Apple clavier Magic Keyboard américain avec pavé numérique - sans fil rechargeable Bluetooth Lightning - 109 touches</t>
  </si>
  <si>
    <t>Apple clavier Magic Keyboard anglais international avec pavé numérique - sans fil rechargeable Bluetooth Lightning - 109 touches</t>
  </si>
  <si>
    <t>MQ052LB/A</t>
  </si>
  <si>
    <t>MQ052Z/A</t>
  </si>
  <si>
    <t>MPXR2FN/A</t>
  </si>
  <si>
    <t>MacBook Pro 13" argent/Core i5 bicœur à 2,3 GHz/8 Go/128 Go SSD PCIe/Intel Iris Plus 640/2xThunderbolt 3/AirPort Extreme 802.11ac/Bluetooth 4.2</t>
  </si>
  <si>
    <t>MacBook 12" argent/Core m3 bicœur 1,2 GHz/8 Go/256 Go SSD PCIe/Intel HD Graphics 615/AirPort Extreme 802.11ac/Bluetooth 4.2</t>
  </si>
  <si>
    <t>MacBook 12" gris sidéral/Core m3 bicœur 1,2 GHz/8 Go/256 Go SSD PCIe/Intel HD Graphics 615/AirPort Extreme 802.11ac/Bluetooth 4.2</t>
  </si>
  <si>
    <t>MacBook 12" or/Core m3 bicœur 1,2 GHz/8 Go/256 Go SSD PCIe/Intel HD Graphics 615/AirPort Extreme 802.11ac/Bluetooth 4.2</t>
  </si>
  <si>
    <t>MacBook 12" or rose/Core m3 bicœur 1,2 GHz/8 Go/256 Go SSD PCIe/Intel HD Graphics 615/AirPort Extreme 802.11ac/Bluetooth 4.2</t>
  </si>
  <si>
    <t>MacBook 12" argent/Core i5 bicœur 1,3 GHz/8 Go/512 Go SSD PCIe/Intel HD Graphics 615/AirPort Extreme 802.11ac/Bluetooth 4.2</t>
  </si>
  <si>
    <t>MacBook 12" gris sidéral/Core i5 bicœur 1,3 GHz/8 Go/512 Go SSD PCIe/Intel HD Graphics 615/AirPort Extreme 802.11ac/Bluetooth 4.2</t>
  </si>
  <si>
    <t>MacBook 12" or/Core m5 bicœur 1,2 GHz/8 Go/512 Go SSD PCIe/Intel HD Graphics 515/AirPort Extreme 802.11ac/Bluetooth 4.0</t>
  </si>
  <si>
    <t>MacBook 12" or rose/Core m5 bicœur 1,2 GHz/8 Go/512 Go SSD PCIe/Intel HD Graphics 515/AirPort Extreme 802.11ac/Bluetooth 4.0</t>
  </si>
  <si>
    <t>MacBook Air 13" argent/Core i5 bicœur 1,8 GHz/8 Go/128 Go SSD PCIe/Intel HD Graphics 6000/AirPort Extreme 802.11ac/Bluetooth 4.0</t>
  </si>
  <si>
    <t>MacBook Air 13" argent/Core i5 bicœur 1,8 GHz/8 Go/256 Go SSD PCIe/Intel HD Graphics 6000/AirPort Extreme 802.11ac/Bluetooth 4.0</t>
  </si>
  <si>
    <t>CTO-MPXR2-16GB</t>
  </si>
  <si>
    <t>CTO-MPXR2-QUS</t>
  </si>
  <si>
    <t>Passage à un clavier rétro-éclairé américain et guide utilisateur anglais à commander avec MPXR2F/A</t>
  </si>
  <si>
    <t>CTO-MPXR2-QUK</t>
  </si>
  <si>
    <t>Passage à un clavier rétro-éclairé anglais international et guide utilisateur anglais à commander avec MPXR2F/A</t>
  </si>
  <si>
    <t>Passage à un stockage 256 Go SSD PCIe à commander avec MPXR2F/A</t>
  </si>
  <si>
    <t>Passage à un stockage 512 Go SSD PCIe à commander avec MPXR2F/A</t>
  </si>
  <si>
    <t>Passage à un stockage 1 To SSD PCIe à commander avec MPXR2F/A</t>
  </si>
  <si>
    <t>MPXQ2FN/A</t>
  </si>
  <si>
    <t>MacBook Pro 13" gris sidéral/Core i5 bicœur à 2,3 GHz/8 Go/128 Go SSD PCIe/Intel Iris Plus 640/2xThunderbolt 3/AirPort Extreme 802.11ac/Bluetooth 4.2</t>
  </si>
  <si>
    <t>CTO-MPXQ2-16GB</t>
  </si>
  <si>
    <t>CTO-MPXQ2-QUS</t>
  </si>
  <si>
    <t>Passage à un clavier rétro-éclairé américain et guide utilisateur anglais à commander avec MPXQ2FN/A</t>
  </si>
  <si>
    <t>CTO-MPXQ2-QUK</t>
  </si>
  <si>
    <t>Passage à un clavier rétro-éclairé anglais international et guide utilisateur anglais à commander avec MPXQ2FN/A</t>
  </si>
  <si>
    <t>Passage à un processeur Core i7 bicœur à 2,5 GHz (Turbo Boost à 4,0 GHz - 64 Mo eDRAM) à commander avec MPXR2F/A</t>
  </si>
  <si>
    <t>Passage à un processeur Core i7 bicœur à 2,5 GHz (Turbo Boost à 4,0 GHz - 64 Mo eDRAM) à commander avec MPXQ2FN/A</t>
  </si>
  <si>
    <t>Passage à un stockage 512 Go SSD PCIe à commander avec MPXQ2F/A</t>
  </si>
  <si>
    <t>Passage à un stockage 1 To SSD PCIe à commander avec MPXQ2F/A</t>
  </si>
  <si>
    <t>Passage à un stockage 256 Go SSD PCIe à commander avec MPXQ2F/A</t>
  </si>
  <si>
    <t>MPXU2FN/A</t>
  </si>
  <si>
    <t>MacBook Pro 13" argent/Core i5 bicœur à 2,3 GHz/8 Go/256 Go SSD PCIe/Intel Iris Plus 640/2xThunderbolt 3/AirPort Extreme 802.11ac/Bluetooth 4.2</t>
  </si>
  <si>
    <t>MacBook Pro 13" gris sidéral/Core i5 bicœur à 2,3 GHz/8 Go/256 Go SSD PCIe/Intel Iris Plus 640/2xThunderbolt 3/AirPort Extreme 802.11ac/Bluetooth 4.2</t>
  </si>
  <si>
    <t>MPXT2FN/A</t>
  </si>
  <si>
    <t>Passage à un processeur Core i7 bicœur à 2,5 GHz (Turbo Boost à 4,0 GHz - 64 Mo eDRAM) à commander avec MPXU2FN/A</t>
  </si>
  <si>
    <t>CTO-MPXU2-16GB</t>
  </si>
  <si>
    <t>Passage à un stockage 512 Go SSD PCIe à commander avec MPXU2F/A</t>
  </si>
  <si>
    <t>Passage à un stockage 1 To SSD PCIe à commander avec MPXU2F/A</t>
  </si>
  <si>
    <t>CTO-MPXU2-QUS</t>
  </si>
  <si>
    <t>Passage à un clavier rétro-éclairé américain et guide utilisateur anglais à commander avec MPXU2FN/A</t>
  </si>
  <si>
    <t>CTO-MPXU2-QUK</t>
  </si>
  <si>
    <t>Passage à un clavier rétro-éclairé anglais international et guide utilisateur anglais à commander avec MPXU2FN/A</t>
  </si>
  <si>
    <t>Passage à un processeur Core i7 bicœur à 2,5 GHz (Turbo Boost à 4,0 GHz - 64 Mo eDRAM) à commander avec MPXT2FN/A</t>
  </si>
  <si>
    <t>CTO-MPXT2-16GB</t>
  </si>
  <si>
    <t>Passage à un stockage 512 Go SSD PCIe à commander avec MPXT2F/A</t>
  </si>
  <si>
    <t>Passage à un stockage 1 To SSD PCIe à commander avec MPXT2F/A</t>
  </si>
  <si>
    <t>CTO-MPXT2-QUS</t>
  </si>
  <si>
    <t>Passage à un clavier rétro-éclairé américain et guide utilisateur anglais à commander avec MPXT2FN/A</t>
  </si>
  <si>
    <t>CTO-MPXT2-QUK</t>
  </si>
  <si>
    <t>Passage à un clavier rétro-éclairé anglais international et guide utilisateur anglais à commander avec MPXT2FN/A</t>
  </si>
  <si>
    <t>MacBook Pro 13" Touch Bar gris sidéral/Core i5 bicœur à 3,1 GHz/8 Go/512 Go stockage flash PCIe/Intel Iris Graphics 550/4xThunderbolt 3/AirPort Extreme 802.11ac/Bluetooth 4.2</t>
  </si>
  <si>
    <t>MacBook Pro 15" Touch Bar gris sidéral/Core i7 quadricœur à 2,8 GHz/16 Go/256 Go SSD PCIe/Radeon Pro 555 2 Go &amp; Intel Iris Graphics 630/4xThunderbolt 3/AirPort Extreme 802.11ac/Bluetooth 4.2</t>
  </si>
  <si>
    <t>MMQA2FN/A</t>
  </si>
  <si>
    <t>CTO-MMQA2-FD1To</t>
  </si>
  <si>
    <t>CTO-MMQA2-MTP2</t>
  </si>
  <si>
    <t>Passage à un Magic Keyboard américain 78 touches sans fil Bluetooth rechargeable (sans pavé numérique) à commander avec MMQA2FN/A</t>
  </si>
  <si>
    <t>Passage à un Magic Keyboard anglais international 78 touches sans fil Bluetooth rechargeable (sans pavé numérique) à commander avec MMQA2FN/A</t>
  </si>
  <si>
    <t>CTO-MMQA2-MMTP2</t>
  </si>
  <si>
    <t>CTO-MMQA2-MKE-QUS</t>
  </si>
  <si>
    <t>CTO-MMQA2-MKEPV-FR</t>
  </si>
  <si>
    <t>CTO-MMQA2-MKEPV-US</t>
  </si>
  <si>
    <t>CTO-MMQA2-MKEPV-UK</t>
  </si>
  <si>
    <t>CTO-MMQA2-MKE-QUK</t>
  </si>
  <si>
    <t>Passage à un Magic Keyboard américain 109 touches avec pavé numérique à commander avec MMQA2FN/A</t>
  </si>
  <si>
    <t>Passage à un Magic Keyboard anglais international 109 touches avec pavé numérique à commander avec MMQA2FN/A</t>
  </si>
  <si>
    <t>Passage à un Magic Keyboard français 109 touches avec pavé numérique à commander avec MMQA2FN/A</t>
  </si>
  <si>
    <t>Passage à une souris Magic Mouse 2 et un Magic Trackpad 2 à commander avec MMQA2FN/A</t>
  </si>
  <si>
    <t>Passage à un Magic Trackpad 2 à commander avec MMQA2FN/A</t>
  </si>
  <si>
    <t>MNDY2FN/A</t>
  </si>
  <si>
    <t>Mac mini/Core i5 bicœur 2,8 GHz/8 Go/Fusion Drive 1 To/Intel Iris Graphics/AirPort Extreme 802.11ac/Bluetooth 4.0/Go Eth</t>
  </si>
  <si>
    <t>Mac mini/Core i5 bicœur 2,6 GHz/8 Go/1 To Serial ATA/Intel Iris Graphics/AirPort Extreme 802.11ac/Bluetooth 4.0/Go Eth</t>
  </si>
  <si>
    <t>Mac mini/Core i5 bicœur 1,4 GHz/4 Go/500 Go Serial ATA/Intel HD Graphics 5000/AirPort Extreme 802.11ac/Bluetooth 4.0/Go Eth</t>
  </si>
  <si>
    <t>iMac 21,5"/Core i5 bicœur 2,3 GHz/8 Go/1 To Serial ATA/Intel Iris Plus 640/2xThunderbolt 3/2xUSB 3/AirPort Extreme 802.11ac/Bluetooth 4.2/Gigabit Eth</t>
  </si>
  <si>
    <t>iMac 21,5" Retina 4K/Core i5 quadricœur 3,0 GHz/8 Go/1 To Serial ATA/Radeon Pro 555 2 Go/2xThunderbolt 3/2xUSB 3/AirPort Extreme 802.11ac/Bluetooth 4.2/Gigabit Eth</t>
  </si>
  <si>
    <t>CTO-MNDY2-FD1To</t>
  </si>
  <si>
    <t>CTO-MNDY2-MTP2</t>
  </si>
  <si>
    <t>Passage à un Magic Trackpad 2 à commander avec MNDY2FN/A</t>
  </si>
  <si>
    <t>CTO-MNDY2-MMTP2</t>
  </si>
  <si>
    <t>Passage à une souris Magic Mouse 2 et un Magic Trackpad 2 à commander avec MNDY2FN/A</t>
  </si>
  <si>
    <t>CTO-MNDY2-MKEPV-FR</t>
  </si>
  <si>
    <t>Passage à un Magic Keyboard français 109 touches avec pavé numérique à commander avec MNDY2FN/A</t>
  </si>
  <si>
    <t>CTO-MNDY2-MKEPV-US</t>
  </si>
  <si>
    <t>Passage à un Magic Keyboard américain 109 touches avec pavé numérique à commander avec MNDY2FN/A</t>
  </si>
  <si>
    <t>CTO-MNDY2-MKEPV-UK</t>
  </si>
  <si>
    <t>Passage à un Magic Keyboard anglais international 109 touches avec pavé numérique à commander avec MNDY2FN/A</t>
  </si>
  <si>
    <t>CTO-MNDY2-MKE-QUS</t>
  </si>
  <si>
    <t>Passage à un Magic Keyboard américain 78 touches sans fil Bluetooth rechargeable (sans pavé numérique) à commander avec MNDY2FN/A</t>
  </si>
  <si>
    <t>CTO-MNDY2-MKE-QUK</t>
  </si>
  <si>
    <t>Passage à un Magic Keyboard anglais international 78 touches sans fil Bluetooth rechargeable (sans pavé numérique) à commander avec MNDY2FN/A</t>
  </si>
  <si>
    <t>Passage à un processeur Core i7 quadricœur à 3,6 GHz (Turbo Boost à 4,2 GHz - 4 Mo cache N3) à commander avec MNDY2FN/A</t>
  </si>
  <si>
    <t>CTO-MNDY2-I7-3,6</t>
  </si>
  <si>
    <t>CTO-MNDY2-16GB</t>
  </si>
  <si>
    <t>CTO-MMQA2-16GB</t>
  </si>
  <si>
    <t>CTO-MMQA2-SSD256</t>
  </si>
  <si>
    <t>CTO-MNDY2-SSD256</t>
  </si>
  <si>
    <t>CTO-MNDY2-SSD512</t>
  </si>
  <si>
    <t>MNE02FN/A</t>
  </si>
  <si>
    <t>iMac 21,5" Retina 4K/Core i5 quadricœur 3,4 GHz/8 Go/Fusion Drive 1 To/Radeon Pro 560 4 Go/2xThunderbolt 3/2xUSB 3/AirPort Extreme 802.11ac/Bluetooth 4.2/Gigabit Eth</t>
  </si>
  <si>
    <t>Passage à un stockage Fusion Drive 1 To (32 Go SSD &amp; disque dur 1 To Serial ATA)  à commander avec MNDY2FN/A</t>
  </si>
  <si>
    <t>Passage à un stockage Fusion Drive 1 To (32 Go SSD &amp; disque dur 1 To Serial ATA) à commander avec MMQA2FN/A</t>
  </si>
  <si>
    <t>CTO-MNE02-MTP2</t>
  </si>
  <si>
    <t>Passage à un Magic Keyboard américain 78 touches sans fil Bluetooth rechargeable (sans pavé numérique) à commander avec MNE02FN/A</t>
  </si>
  <si>
    <t>Passage à un Magic Keyboard anglais international 78 touches sans fil Bluetooth rechargeable (sans pavé numérique) à commander avec MNE02FN/A</t>
  </si>
  <si>
    <t>Passage à un processeur Core i7 quadricœur à 3,6 GHz (Turbo Boost à 4,2 GHz - 4 Mo cache N3) à commander avec MNE02FN/A</t>
  </si>
  <si>
    <t>CTO-MNE02-i7-3,6</t>
  </si>
  <si>
    <t>CTO-MNE02-16GB</t>
  </si>
  <si>
    <t>CTO-MNE02-32GB</t>
  </si>
  <si>
    <t>CTO-MNE02-SSD1To</t>
  </si>
  <si>
    <t>CTO-MNE02-SSD256</t>
  </si>
  <si>
    <t>CTO-MNE02-SSD512</t>
  </si>
  <si>
    <t>Passage à un Magic Trackpad 2 à commander avec MNE02FN/A</t>
  </si>
  <si>
    <t>CTO-MNE02-MMTP2</t>
  </si>
  <si>
    <t>Passage à une souris Magic Mouse 2 et un Magic Trackpad 2 à commander avec MNE02FN/A</t>
  </si>
  <si>
    <t>CTO-MNE02-MKEPV-FR</t>
  </si>
  <si>
    <t>Passage à un Magic Keyboard français 109 touches avec pavé numérique à commander avec MNE02FN/A</t>
  </si>
  <si>
    <t>CTO-MNE02-MKEPV-US</t>
  </si>
  <si>
    <t>Passage à un Magic Keyboard américain 109 touches avec pavé numérique à commander avec MNE02FN/A</t>
  </si>
  <si>
    <t>CTO-MNE02-MKEPV-UK</t>
  </si>
  <si>
    <t>Passage à un Magic Keyboard anglais international 109 touches avec pavé numérique à commander avec MNE02FN/A</t>
  </si>
  <si>
    <t>CTO-MNE02-MKE-QUS</t>
  </si>
  <si>
    <t>CTO-MNE02-MKE-QUK</t>
  </si>
  <si>
    <t>MNE92FN/A</t>
  </si>
  <si>
    <t>CTO-MNE92-FD2To</t>
  </si>
  <si>
    <t>CTO-MNE92-MTP2</t>
  </si>
  <si>
    <t>Passage à un Magic Keyboard américain 78 touches sans fil Bluetooth rechargeable (sans pavé numérique) à commander avec MNE92FN/A</t>
  </si>
  <si>
    <t>Passage à un Magic Keyboard anglais international 78 touches sans fil Bluetooth rechargeable (sans pavé numérique) à commander avec MNE92FN/A</t>
  </si>
  <si>
    <t>iMac 27" Retina 5K/Core i5 quadricœur 3,4 GHz/8 Go/Fusion Drive 1 To/Radeon Pro 570 4 Go/2xThunderbolt 3/2xUSB 3/AirPort Extreme 802.11ac/Bluetooth 4.2/Gigabit Eth</t>
  </si>
  <si>
    <t>CTO-MNE92-MKEPV-FR</t>
  </si>
  <si>
    <t>Passage à un Magic Keyboard français 109 touches avec pavé numérique à commander avec MNE92FN/A</t>
  </si>
  <si>
    <t>CTO-MNE92-MKEPV-US</t>
  </si>
  <si>
    <t>Passage à un Magic Keyboard américain 109 touches avec pavé numérique à commander avec MNE92FN/A</t>
  </si>
  <si>
    <t>CTO-MNE92-MKEPV-UK</t>
  </si>
  <si>
    <t>Passage à un Magic Keyboard anglais international 109 touches avec pavé numérique à commander avec MNE92FN/A</t>
  </si>
  <si>
    <t>CTO-MNE92-MKE-QUS</t>
  </si>
  <si>
    <t>CTO-MNE92-MKE-QUK</t>
  </si>
  <si>
    <t>Passage à un Magic Trackpad 2 à commander avec MNE92FN/A</t>
  </si>
  <si>
    <t>CTO-MNE92-MMTP2</t>
  </si>
  <si>
    <t>Passage à une souris Magic Mouse 2 et un Magic Trackpad 2 à commander avec MNE92FN/A</t>
  </si>
  <si>
    <t>CTO-MNE92-16GB</t>
  </si>
  <si>
    <t>CTO-MNE92-32GB</t>
  </si>
  <si>
    <t>Passage à un stockage Fusion Drive 2 To (128 Go SSD &amp; disque dur 2 To Serial ATA) à commander avec MNE92FN/A</t>
  </si>
  <si>
    <t>CTO-MNE92-SSD256</t>
  </si>
  <si>
    <t>CTO-MNE92-SSD512</t>
  </si>
  <si>
    <t>CTO-MNE92-SSD1To</t>
  </si>
  <si>
    <t>MNEA2FN/A</t>
  </si>
  <si>
    <t>iMac 27" Retina 5K/Core i5 quadricœur 3,5 GHz/8 Go/Fusion Drive 1 To/Radeon Pro 575 4 Go/2xThunderbolt 3/2xUSB 3/AirPort Extreme 802.11ac/Bluetooth 4.2/Gigabit Eth</t>
  </si>
  <si>
    <t>CTO-MNEA2-FD2To</t>
  </si>
  <si>
    <t>CTO-MNEA2-FD3To</t>
  </si>
  <si>
    <t>CTO-MNEA2-MTP2</t>
  </si>
  <si>
    <t>Passage à un Magic Keyboard américain 78 touches sans fil Bluetooth rechargeable (sans pavé numérique) à commander avec MNEA2FN/A</t>
  </si>
  <si>
    <t>Passage à un Magic Keyboard anglais international 78 touches sans fil Bluetooth rechargeable (sans pavé numérique) à commander avec MNEA2FN/A</t>
  </si>
  <si>
    <t>Passage à un Magic Trackpad 2 à commander avec MNEA2FN/A</t>
  </si>
  <si>
    <t>CTO-MNEA2-MMTP2</t>
  </si>
  <si>
    <t>Passage à une souris Magic Mouse 2 et un Magic Trackpad 2 à commander avec MNEA2FN/A</t>
  </si>
  <si>
    <t>CTO-MNEA2-MKEPV-FR</t>
  </si>
  <si>
    <t>Passage à un Magic Keyboard français 109 touches avec pavé numérique à commander avec MNEA2FN/A</t>
  </si>
  <si>
    <t>CTO-MNEA2-MKEPV-US</t>
  </si>
  <si>
    <t>Passage à un Magic Keyboard américain 109 touches avec pavé numérique à commander avec MNEA2FN/A</t>
  </si>
  <si>
    <t>CTO-MNEA2-MKEPV-UK</t>
  </si>
  <si>
    <t>Passage à un Magic Keyboard anglais international 109 touches avec pavé numérique à commander avec MNEA2FN/A</t>
  </si>
  <si>
    <t>CTO-MNEA2-MKE-QUS</t>
  </si>
  <si>
    <t>CTO-MNEA2-MKE-QUK</t>
  </si>
  <si>
    <t>CTO-MNEA2-i7-4,2</t>
  </si>
  <si>
    <t>Passage à un processeur Core i7 quadricœur à 4,2 GHz (Turbo Boost à 4,5 GHz - 4 Mo cache N3) à commander avec MNEA2FN/A</t>
  </si>
  <si>
    <t>CTO-MNEA2-16GB</t>
  </si>
  <si>
    <t>CTO-MNEA2-32GB</t>
  </si>
  <si>
    <t>CTO-MNEA2-64GB</t>
  </si>
  <si>
    <t>Passage à un stockage Fusion Drive 2 To (128 Go SSD &amp; disque dur 2 To Serial ATA) à commander avec MNEA2FN/A</t>
  </si>
  <si>
    <t>Passage à un stockage Fusion Drive 3 To (128 Go SSD &amp; disque dur 3 To Serial ATA) à commander avec MNEA2FN/A</t>
  </si>
  <si>
    <t>MNED2FN/A</t>
  </si>
  <si>
    <t>CTO-MNED2-FD3To</t>
  </si>
  <si>
    <t>CTO-MNED2-MTP2</t>
  </si>
  <si>
    <t>Passage à un Magic Keyboard américain 78 touches sans fil Bluetooth rechargeable (sans pavé numérique) à commander avec MNED2FN/A</t>
  </si>
  <si>
    <t>Passage à un Magic Keyboard anglais international 78 touches sans fil Bluetooth rechargeable (sans pavé numérique) à commander avec MNED2FN/A</t>
  </si>
  <si>
    <t>Passage à un Magic Trackpad 2 à commander avec MNED2FN/A</t>
  </si>
  <si>
    <t>CTO-MNED2-MMTP2</t>
  </si>
  <si>
    <t>Passage à une souris Magic Mouse 2 et un Magic Trackpad 2 à commander avec MNED2FN/A</t>
  </si>
  <si>
    <t>CTO-MNED2-MKEPV-FR</t>
  </si>
  <si>
    <t>Passage à un Magic Keyboard français 109 touches avec pavé numérique à commander avec MNED2FN/A</t>
  </si>
  <si>
    <t>CTO-MNED2-MKEPV-US</t>
  </si>
  <si>
    <t>Passage à un Magic Keyboard américain 109 touches avec pavé numérique à commander avec MNED2FN/A</t>
  </si>
  <si>
    <t>CTO-MNED2-MKEPV-UK</t>
  </si>
  <si>
    <t>Passage à un Magic Keyboard anglais international 109 touches avec pavé numérique à commander avec MNED2FN/A</t>
  </si>
  <si>
    <t>CTO-MNED2-MKE-QUS</t>
  </si>
  <si>
    <t>CTO-MNED2-MKE-QUK</t>
  </si>
  <si>
    <t>Passage à un processeur Core i7 quadricœur à 4,2 GHz (Turbo Boost à 4,5 GHz - 4 Mo cache N3) à commander avec MNED2FN/A</t>
  </si>
  <si>
    <t>CTO-MNED2-i7-4,2</t>
  </si>
  <si>
    <t>Passage à un stockage Fusion Drive 3 To (128 Go SSD &amp; disque dur 3 To Serial ATA) à commander avec MNED2FN/A</t>
  </si>
  <si>
    <t xml:space="preserve">S/AP-IM424S8G </t>
  </si>
  <si>
    <t xml:space="preserve">S/AP-IM424S4G </t>
  </si>
  <si>
    <t xml:space="preserve">S/AP-IM424S16G </t>
  </si>
  <si>
    <t>Carte 4 Go SDRAM DDR4 à 2 400 MHz So-DIMM pour iMac 27" Retina 5K mi 2017</t>
  </si>
  <si>
    <t>Carte 8 Go SDRAM DDR4 à 2 400 MHz So-DIMM pour iMac 27" Retina 5K mi 2017</t>
  </si>
  <si>
    <t>Carte 16 Go SDRAM DDR4 à 2 400 MHz So-DIMM pour iMac 27" Retina 5K mi 2017</t>
  </si>
  <si>
    <t>Carte 8 Go SDRAM DDR3 à 1 867 MHz So-DIMM pour iMac 27" Retina 5K (2015-216)</t>
  </si>
  <si>
    <t>Carte 4 Go SDRAM DDR3 à 1 867 MHz So-DIMM pour iMac 27" Retina 5K (2015-2016)</t>
  </si>
  <si>
    <t>MQDT2NF/A</t>
  </si>
  <si>
    <t>iPad Pro 10,5" Wi-Fi 64 Go - gris sidéral</t>
  </si>
  <si>
    <t>iPad Pro 10,5" Wi-Fi 64 Go - argent</t>
  </si>
  <si>
    <t>iPad Pro 10,5" Wi-Fi 64 Go - or</t>
  </si>
  <si>
    <t>iPad Pro 10,5" Wi-Fi 64 Go - or rose</t>
  </si>
  <si>
    <t>MQDW2NF/A</t>
  </si>
  <si>
    <t>MQDX2NF/A</t>
  </si>
  <si>
    <t>MQDY2NF/A</t>
  </si>
  <si>
    <t>iPad Pro 10,5" Wi-Fi 256 Go - gris sidéral</t>
  </si>
  <si>
    <t>iPad Pro 10,5" Wi-Fi 256 Go - argent</t>
  </si>
  <si>
    <t>iPad Pro 10,5" Wi-Fi 256 Go - or</t>
  </si>
  <si>
    <t>iPad Pro 10,5" Wi-Fi 256 Go - or rose</t>
  </si>
  <si>
    <t>iPad Pro 10,5" Wi-Fi 512 Go - gris sidéral</t>
  </si>
  <si>
    <t>iPad Pro 10,5" Wi-Fi 512 Go - argent</t>
  </si>
  <si>
    <t>iPad Pro 10,5" Wi-Fi 512 Go - or</t>
  </si>
  <si>
    <t>iPad Pro 10,5" Wi-Fi 512 Go - or rose</t>
  </si>
  <si>
    <t>iPad Pro 10,5" Wi-Fi &amp; Cellulaire 256 Go - gris sidéral</t>
  </si>
  <si>
    <t>iPad Pro 10,5" Wi-Fi &amp; Cellulaire 256 Go - argent</t>
  </si>
  <si>
    <t>iPad Pro 10,5" Wi-Fi &amp; Cellulaire 256 Go - or</t>
  </si>
  <si>
    <t>iPad Pro 10,5" Wi-Fi &amp; Cellulaire 256 Go - or rose</t>
  </si>
  <si>
    <t>MPDY2NF/A</t>
  </si>
  <si>
    <t>MPF02NF/A</t>
  </si>
  <si>
    <t>MPF12NF/A</t>
  </si>
  <si>
    <t>MPF22NF/A</t>
  </si>
  <si>
    <t>MPGH2NF/A</t>
  </si>
  <si>
    <t>MPGJ2NF/A</t>
  </si>
  <si>
    <t>MPGK2NF/A</t>
  </si>
  <si>
    <t>MPGL2NF/A</t>
  </si>
  <si>
    <t>iPad Pro 10,5" Wi-Fi &amp; Cellulaire 64 Go - gris sidéral</t>
  </si>
  <si>
    <t>iPad Pro 10,5" Wi-Fi &amp; Cellulaire 64 Go - argent</t>
  </si>
  <si>
    <t>iPad Pro 10,5" Wi-Fi &amp; Cellulaire 64 Go - or</t>
  </si>
  <si>
    <t>iPad Pro 10,5" Wi-Fi &amp; Cellulaire 64 Go - or rose</t>
  </si>
  <si>
    <t>iPad Pro 10,5" Wi-Fi &amp; Cellulaire 512 Go - gris sidéral</t>
  </si>
  <si>
    <t>iPad Pro 10,5" Wi-Fi &amp; Cellulaire 512 Go - argent</t>
  </si>
  <si>
    <t>iPad Pro 10,5" Wi-Fi &amp; Cellulaire 512 Go - or</t>
  </si>
  <si>
    <t>iPad Pro 10,5" Wi-Fi &amp; Cellulaire 512 Go - or rose</t>
  </si>
  <si>
    <t>MQEY2NF/A</t>
  </si>
  <si>
    <t>MQF02NF/A</t>
  </si>
  <si>
    <t>MQF12NF/A</t>
  </si>
  <si>
    <t>MQF22NF/A</t>
  </si>
  <si>
    <t>MPHG2NF/A</t>
  </si>
  <si>
    <t>MPHH2NF/A</t>
  </si>
  <si>
    <t>MPHJ2NF/A</t>
  </si>
  <si>
    <t>MPHK2NF/A</t>
  </si>
  <si>
    <t>MPME2NF/A</t>
  </si>
  <si>
    <t>MPMF2NF/A</t>
  </si>
  <si>
    <t>MPMG2NF/A</t>
  </si>
  <si>
    <t>MPMH2NF/A</t>
  </si>
  <si>
    <t>iPad Pro 12,9" Wi-Fi 64 Go - gris sidéral</t>
  </si>
  <si>
    <t>iPad Pro 12,9" Wi-Fi 64 Go - argent</t>
  </si>
  <si>
    <t>iPad Pro 12,9" Wi-Fi 64 Go - or</t>
  </si>
  <si>
    <t>MQDA2NF/A</t>
  </si>
  <si>
    <t>MQDC2NF/A</t>
  </si>
  <si>
    <t>MQDD2NF/A</t>
  </si>
  <si>
    <t>iPad Pro 12,9" Wi-Fi 512 Go - gris sidéral</t>
  </si>
  <si>
    <t>iPad Pro 12,9" Wi-Fi 512 Go - argent</t>
  </si>
  <si>
    <t>iPad Pro 12,9" Wi-Fi 512 Go - or</t>
  </si>
  <si>
    <t>MP6G2NF/A</t>
  </si>
  <si>
    <t>MP6H2NF/A</t>
  </si>
  <si>
    <t>MP6J2NF/A</t>
  </si>
  <si>
    <t>MPKY2NF/A</t>
  </si>
  <si>
    <t>MPL02NF/A</t>
  </si>
  <si>
    <t>MPL12NF/A</t>
  </si>
  <si>
    <t>iPad Pro 12,9" Wi-Fi &amp; Cellulaire 64 Go - gris sidéral</t>
  </si>
  <si>
    <t>iPad Pro 12,9" Wi-Fi &amp; Cellulaire 64 Go - argent</t>
  </si>
  <si>
    <t>iPad Pro 12,9" Wi-Fi &amp; Cellulaire 64 Go - or</t>
  </si>
  <si>
    <t>MQED2NF/A</t>
  </si>
  <si>
    <t>MQEE2NF/A</t>
  </si>
  <si>
    <t>MQEF2NF/A</t>
  </si>
  <si>
    <t>iPad Pro 12,9" Wi-Fi &amp; Cellulaire 512 Go - gris sidéral</t>
  </si>
  <si>
    <t>iPad Pro 12,9" Wi-Fi &amp; Cellulaire 512 Go - argent</t>
  </si>
  <si>
    <t>iPad Pro 12,9" Wi-Fi &amp; Cellulaire 512 Go - or</t>
  </si>
  <si>
    <t>MPA42NF/A</t>
  </si>
  <si>
    <t>MPA52NF/A</t>
  </si>
  <si>
    <t>MPA62NF/A</t>
  </si>
  <si>
    <t>MPLJ2NF/A</t>
  </si>
  <si>
    <t>MPLK2NF/A</t>
  </si>
  <si>
    <t>MPLL2NF/A</t>
  </si>
  <si>
    <t>Apple Smart Keyboard AZERTY français pour iPad Pro 10,5"</t>
  </si>
  <si>
    <t>Apple Smart Keyboard QWERTY américain pour iPad Pro 10,5"</t>
  </si>
  <si>
    <t xml:space="preserve">Apple Pencil pour iPad Pro </t>
  </si>
  <si>
    <t>MPTL2F/A</t>
  </si>
  <si>
    <t>MPTL2LB/A</t>
  </si>
  <si>
    <t>MQ082ZM/A</t>
  </si>
  <si>
    <t>Apple Smart Cover gris anthracite pour iPad Pro 10,5''</t>
  </si>
  <si>
    <t>MQ092ZM/A</t>
  </si>
  <si>
    <t>Apple Smart Cover bleu nuit pour iPad Pro 10,5''</t>
  </si>
  <si>
    <t>MPQM2ZM/A</t>
  </si>
  <si>
    <t>Apple Smart Cover blanc pour iPad Pro 10,5''</t>
  </si>
  <si>
    <t>MPUA2ZM/A</t>
  </si>
  <si>
    <t>Apple Smart Cover cuir bleu nuit pour iPad Pro 10,5''</t>
  </si>
  <si>
    <t>MPUD2ZM/A</t>
  </si>
  <si>
    <t>Apple Smart Cover cuir noir pour iPad Pro 10,5''</t>
  </si>
  <si>
    <t>MPU82ZM/A</t>
  </si>
  <si>
    <t>MPU92ZM/A</t>
  </si>
  <si>
    <t>Apple Smart Cover cuir taupe pour iPad Pro 10,5''</t>
  </si>
  <si>
    <t>Apple Smart Cover cuir havane pour iPad Pro 10,5''</t>
  </si>
  <si>
    <t>MPU22ZM/A</t>
  </si>
  <si>
    <t>Apple étui cuir bleu nuit pour iPad Pro 10,5''</t>
  </si>
  <si>
    <t>MPU62ZM/A</t>
  </si>
  <si>
    <t>Apple étui cuir noir pour iPad Pro 10,5''</t>
  </si>
  <si>
    <t>MPU02ZM/A</t>
  </si>
  <si>
    <t>MPU12ZM/A</t>
  </si>
  <si>
    <t>Apple étui cuir taupe pour iPad Pro 10,5''</t>
  </si>
  <si>
    <t>Apple étui cuir havane pour iPad Pro 10,5''</t>
  </si>
  <si>
    <t>MQ0W2ZM/A</t>
  </si>
  <si>
    <t>Apple étui cuir bleu nuit pour Pencil</t>
  </si>
  <si>
    <t>MQ0X2ZM/A</t>
  </si>
  <si>
    <t>Apple étui cuir noir pour Pencil</t>
  </si>
  <si>
    <t>MPQL2ZM/A</t>
  </si>
  <si>
    <t>MQ0V2ZM/A</t>
  </si>
  <si>
    <t>Apple étui cuir taupe pour Pencil</t>
  </si>
  <si>
    <t>Apple étui cuir havane pour Pencil</t>
  </si>
  <si>
    <t>UA-IPDP10.5-E-BK</t>
  </si>
  <si>
    <t>UA-IPDP10.5-E-MG</t>
  </si>
  <si>
    <t>Urban Armor Gear étui port-folio Metropolis rouge pour iPad Pro 10,5" - porte stylet Pencil</t>
  </si>
  <si>
    <t>Urban Armor Gear étui port-folio Metropolis noir pour iPad Pro 10,5" - porte stylet Pencil</t>
  </si>
  <si>
    <t>Urban Armor Gear étui port-folio Metropolis noir pour iPad Pro 12,9" - porte stylet Pencil</t>
  </si>
  <si>
    <t>UA-IPDP12G2-E-BK</t>
  </si>
  <si>
    <t>UA-IPDP12G2-E-MG</t>
  </si>
  <si>
    <t>Urban Armor Gear étui port-folio Metropolis rouge pour iPad Pro 12,9" - porte stylet Pencil</t>
  </si>
  <si>
    <t>MQ0G2ZM/A</t>
  </si>
  <si>
    <t>MQ0H2ZM/A</t>
  </si>
  <si>
    <t>MPV22ZM/A</t>
  </si>
  <si>
    <t>Apple Smart Cover cuir bleu nuit pour iPad Pro 12,9''</t>
  </si>
  <si>
    <t>MPV62ZM/A</t>
  </si>
  <si>
    <t>Apple Smart Cover cuir noir pour iPad Pro 12,9''</t>
  </si>
  <si>
    <t>MPV12ZM/A</t>
  </si>
  <si>
    <t>Apple Smart Cover cuir havane pour iPad Pro 12,9''</t>
  </si>
  <si>
    <t>Apple étui cuir havane pour iPad Pro 12,9''</t>
  </si>
  <si>
    <t>Apple étui cuir bleu nuit pour iPad Pro 12,9''</t>
  </si>
  <si>
    <t>Apple étui cuir noir pour iPad Pro 12,9''</t>
  </si>
  <si>
    <t>MQ0Q2ZM/A</t>
  </si>
  <si>
    <t>MQ0T2ZM/A</t>
  </si>
  <si>
    <t>MQ0U2ZM/A</t>
  </si>
  <si>
    <t>PDBIZ-ASUB-S03-1Y</t>
  </si>
  <si>
    <t>PDBIZ-ASUB-S03-3Y</t>
  </si>
  <si>
    <t>PDBIZ-ASUB-S03-2Y</t>
  </si>
  <si>
    <t>Parallels Desktop pour Mac Business Edition - abonnement éducation 1 utilisateur durée 2 ans</t>
  </si>
  <si>
    <t>Parallels Desktop pour Mac Business Edition - abonnement éducation 1 utilisateur durée 3 ans</t>
  </si>
  <si>
    <t>Parallels Desktop pour Mac Business Edition - abonnement éducation 1 utilisateur durée 1 an</t>
  </si>
  <si>
    <t>Prix Passage à une garantie obligatoire</t>
  </si>
  <si>
    <t>Passage à une garantie 3 ans formule Plus pour MacBook 12" (intervention à J+1 - réparation à J+3 ou MacBook 12" de prêt)</t>
  </si>
  <si>
    <t>Passage à une garantie 3 ans formule Plus pour MacBook Air 13" (intervention à J+1 - réparation à J+3 ou MacBook Air 13" de prêt)</t>
  </si>
  <si>
    <t>Passage à une garantie 3 ans formule Plus pour MacBook Pro 13" (intervention à J+1 - réparation à J+3 ou MacBook Pro 13" de prêt)</t>
  </si>
  <si>
    <t>Passage à une garantie 3 ans formule Plus pour MacBook Pro 15" (intervention à J+1 - réparation à J+3 ou MacBook Pro 15" de prêt)</t>
  </si>
  <si>
    <t>Passage à une garantie 3 ans formule Plus pour Mac mini (intervention à J+1 - réparation à J+3 ou Mac mini de prêt)</t>
  </si>
  <si>
    <t>Passage à une garantie 3 ans formule Plus pour iMac 21,5" (intervention à J+1 - réparation à J+3 ou iMac 21,5" de prêt)</t>
  </si>
  <si>
    <t>Passage à une garantie 3 ans formule Plus pour iMac 27" (intervention à J+1 - réparation à J+3 ou iMac 27" de prêt)</t>
  </si>
  <si>
    <t>Passage à une garantie 3 ans formule Plus pour Mac Pro (intervention à J+1 - réparation à J+3 ou Mac Pro de prêt)</t>
  </si>
  <si>
    <t>Passage à une garantie 3 ans formule Plus pour iPad 7,9" (intervention à J+1 - réparation à J+3 ou iPad 7,9" de prêt)</t>
  </si>
  <si>
    <t>Passage à une garantie 3 ans formule Plus pour iPad 12,9" (intervention à J+1 - réparation à J+3 ou iPad 12,9" de prêt)</t>
  </si>
  <si>
    <t>Passage à une garantie 4 ans formule Plus pour MacBook 12" (intervention à J+1 - réparation à J+3 ou MacBook 12" de prêt)</t>
  </si>
  <si>
    <t>Passage à une garantie 5 ans formule Plus pour MacBook 12" (intervention à J+1 - réparation à J+3 ou MacBook 12" de prêt)</t>
  </si>
  <si>
    <t>Passage à une garantie 6 ans formule Plus pour MacBook 12" (intervention à J+1 - réparation à J+3 ou MacBook 12" de prêt)</t>
  </si>
  <si>
    <t>Passage à une garantie 7 ans formule Plus pour MacBook 12" (intervention à J+1 - réparation à J+3 ou MacBook 12" de prêt)</t>
  </si>
  <si>
    <t>Passage à une garantie 3 ans formule Plus internationale pour MacBook 12" (France : intervention à J+1 - réparation à J+3 ou MacBook 12" de prêt - Étranger : retour atelier)</t>
  </si>
  <si>
    <t>Passage à une garantie 4 ans formule Plus internationale pour MacBook 12" (France : intervention à J+1 - réparation à J+3 ou MacBook 12" de prêt - Étranger : retour atelier)</t>
  </si>
  <si>
    <t>Passage à une garantie 5 ans formule Plus internationale pour MacBook 12" (France : intervention à J+1 - réparation à J+3 ou MacBook 12" de prêt - Étranger : retour atelier)</t>
  </si>
  <si>
    <t>Passage à une garantie 4 ans formule Plus pour MacBook Air 13" (intervention à J+1 - réparation à J+3 ou MacBook Air 13" de prêt)</t>
  </si>
  <si>
    <t>Passage à une garantie 5 ans formule Plus pour MacBook Air 13" (intervention à J+1 - réparation à J+3 ou MacBook Air 13" de prêt)</t>
  </si>
  <si>
    <t>Passage à une garantie 6 ans formule Plus pour MacBook Air 13" (intervention à J+1 - réparation à J+3 ou MacBook Air 13" de prêt)</t>
  </si>
  <si>
    <t>Passage à une garantie 7 ans formule Plus pour MacBook Air 13" (intervention à J+1 - réparation à J+3 ou MacBook Air 13" de prêt)</t>
  </si>
  <si>
    <t>Passage à une garantie 3 ans formule Plus internationale pour MacBook Air 13" (France : intervention à J+1 - réparation à J+3 ou MacBook Air 13" de prêt - Étranger : retour atelier)</t>
  </si>
  <si>
    <t>Passage à une garantie 4 ans formule Plus internationale pour MacBook Air 13" (France : intervention à J+1 - réparation à J+3 ou MacBook Air 13" de prêt - Étranger : retour atelier)</t>
  </si>
  <si>
    <t>Passage à une garantie 5 ans formule Plus internationale pour MacBook Air 13" (France : intervention à J+1 - réparation à J+3 ou MacBook Air 13" de prêt - Étranger : retour atelier)</t>
  </si>
  <si>
    <t>Passage à une garantie 4 ans formule Plus pour MacBook Pro 13" (intervention à J+1 - réparation à J+3 ou MacBook Pro 13" de prêt)</t>
  </si>
  <si>
    <t>Passage à une garantie 5 ans formule Plus pour MacBook Pro 13" (intervention à J+1 - réparation à J+3 ou MacBook Pro 13" de prêt)</t>
  </si>
  <si>
    <t>Passage à une garantie 6 ans formule Plus pour MacBook Pro 13" (intervention à J+1 - réparation à J+3 ou MacBook Pro 13" de prêt)</t>
  </si>
  <si>
    <t>Passage à une garantie 7 ans formule Plus pour MacBook Pro 13" (intervention à J+1 - réparation à J+3 ou MacBook Pro 13" de prêt)</t>
  </si>
  <si>
    <t>Passage à une garantie 3 ans formule Plus internationale pour MacBook Pro 13" (France : intervention à J+1 - réparation à J+3 ou MacBook Pro 13" de prêt - Étranger : retour atelier)</t>
  </si>
  <si>
    <t>Passage à une garantie 4 ans formule Plus internationale pour MacBook Pro 13" (France : intervention à J+1 - réparation à J+3 ou MacBook Pro 13" de prêt - Étranger : retour atelier)</t>
  </si>
  <si>
    <t>Passage à une garantie 5 ans formule Plus internationale pour MacBook Pro 13" (France : intervention à J+1 - réparation à J+3 ou MacBook Pro 13" de prêt - Étranger : retour atelier)</t>
  </si>
  <si>
    <t>Passage à une garantie 4 ans formule Plus pour MacBook Pro 15" (intervention à J+1 - réparation à J+3 ou MacBook Pro 15" de prêt)</t>
  </si>
  <si>
    <t>Passage à une garantie 5 ans formule Plus pour MacBook Pro 15" (intervention à J+1 - réparation à J+3 ou MacBook Pro 15" de prêt)</t>
  </si>
  <si>
    <t>Passage à une garantie 6 ans formule Plus pour MacBook Pro 15" (intervention à J+1 - réparation à J+3 ou MacBook Pro 15" de prêt)</t>
  </si>
  <si>
    <t>Passage à une garantie 7 ans formule Plus pour MacBook Pro 15" (intervention à J+1 - réparation à J+3 ou MacBook Pro 15" de prêt)</t>
  </si>
  <si>
    <t>Passage à une garantie 3 ans formule Plus internationale pour MacBook Pro 15" (France : intervention à J+1 - réparation à J+3 ou MacBook Pro 15" de prêt - Étranger : retour atelier)</t>
  </si>
  <si>
    <t>Passage à une garantie 4 ans formule Plus internationale pour MacBook Pro 15" (France : intervention à J+1 - réparation à J+3 ou MacBook Pro 15" de prêt - Étranger : retour atelier)</t>
  </si>
  <si>
    <t>Passage à une garantie 5 ans formule Plus internationale pour MacBook Pro 15" (France : intervention à J+1 - réparation à J+3 ou MacBook Pro 15" de prêt - Étranger : retour atelier)</t>
  </si>
  <si>
    <t>Passage à une garantie 4 ans formule Plus pour Mac mini (intervention à J+1 - réparation à J+3 ou Mac mini de prêt)</t>
  </si>
  <si>
    <t>Passage à une garantie 5 ans formule Plus pour Mac mini (intervention à J+1 - réparation à J+3 ou Mac mini de prêt)</t>
  </si>
  <si>
    <t>Passage à une garantie 6 ans formule Plus pour Mac mini (intervention à J+1 - réparation à J+3 ou Mac mini de prêt)</t>
  </si>
  <si>
    <t>Passage à une garantie 7 ans formule Plus pour Mac mini (intervention à J+1 - réparation à J+3 ou Mac mini de prêt)</t>
  </si>
  <si>
    <t>Passage à une garantie 3 ans formule Plus internationale pour Mac mini (France : intervention à J+1 - réparation à J+3 ou Mac mini de prêt - Étranger : retour atelier)</t>
  </si>
  <si>
    <t>Passage à une garantie 4 ans formule Plus internationale pour Mac mini (France : intervention à J+1 - réparation à J+3 ou Mac mini de prêt - Étranger : retour atelier)</t>
  </si>
  <si>
    <t>Passage à une garantie 5 ans formule Plus internationale pour Mac mini (France : intervention à J+1 - réparation à J+3 ou Mac mini de prêt - Étranger : retour atelier)</t>
  </si>
  <si>
    <t>Passage à une garantie 4 ans formule Plus pour iMac 21,5" (intervention à J+1 - réparation à J+3 ou iMac 21,5" de prêt)</t>
  </si>
  <si>
    <t>Passage à une garantie 5 ans formule Plus pour iMac 21,5" (intervention à J+1 - réparation à J+3 ou iMac 21,5" de prêt)</t>
  </si>
  <si>
    <t>Passage à une garantie 6 ans formule Plus pour iMac 21,5" (intervention à J+1 - réparation à J+3 ou iMac 21,5" de prêt)</t>
  </si>
  <si>
    <t>Passage à une garantie 7 ans formule Plus pour iMac 21,5" (intervention à J+1 - réparation à J+3 ou iMac 21,5" de prêt)</t>
  </si>
  <si>
    <t>Passage à une garantie 3 ans formule Plus internationale pour iMac 21,5" (France : intervention à J+1 - réparation à J+3 ou iMac 21,5" de prêt - Étranger : retour atelier)</t>
  </si>
  <si>
    <t>Passage à une garantie 4 ans formule Plus internationale pour iMac 21,5" (France : intervention à J+1 - réparation à J+3 ou iMac 21,5" de prêt - Étranger : retour atelier)</t>
  </si>
  <si>
    <t>Passage à une garantie 5 ans formule Plus internationale pour iMac 21,5" (France : intervention à J+1 - réparation à J+3 ou iMac 21,5" de prêt - Étranger : retour atelier)</t>
  </si>
  <si>
    <t>Passage à une garantie 4 ans formule Plus pour iMac 27" (intervention à J+1 - réparation à J+3 ou iMac 27" de prêt)</t>
  </si>
  <si>
    <t>Passage à une garantie 5 ans formule Plus pour iMac 27" (intervention à J+1 - réparation à J+3 ou iMac 27" de prêt)</t>
  </si>
  <si>
    <t>Passage à une garantie 6 ans formule Plus pour iMac 27" (intervention à J+1 - réparation à J+3 ou iMac 27" de prêt)</t>
  </si>
  <si>
    <t>Passage à une garantie 7 ans formule Plus pour iMac 27" (intervention à J+1 - réparation à J+3 ou iMac 27" de prêt)</t>
  </si>
  <si>
    <t>Passage à une garantie 3 ans formule Plus internationale pour iMac 27" (France : intervention à J+1 - réparation à J+3 ou iMac 27" de prêt - Étranger : retour atelier)</t>
  </si>
  <si>
    <t>Passage à une garantie 4 ans formule Plus internationale pour iMac 27" (France : intervention à J+1 - réparation à J+3 ou iMac 27" de prêt - Étranger : retour atelier)</t>
  </si>
  <si>
    <t>Passage à une garantie 5 ans formule Plus internationale pour iMac 27" (France : intervention à J+1 - réparation à J+3 ou iMac 27" de prêt - Étranger : retour atelier)</t>
  </si>
  <si>
    <t>Passage à une garantie 4 ans formule Plus pour Mac Pro (intervention à J+1 - réparation à J+3 ou Mac Pro de prêt)</t>
  </si>
  <si>
    <t>Passage à une garantie 5 ans formule Plus pour Mac Pro (intervention à J+1 - réparation à J+3 ou Mac Pro de prêt)</t>
  </si>
  <si>
    <t>Passage à une garantie 6 ans formule Plus pour Mac Pro (intervention à J+1 - réparation à J+3 ou Mac Pro de prêt)</t>
  </si>
  <si>
    <t>Passage à une garantie 7 ans formule Plus pour Mac Pro (intervention à J+1 - réparation à J+3 ou Mac Pro de prêt)</t>
  </si>
  <si>
    <t>Passage à une garantie 3 ans formule Plus internationale pour Mac Pro (France : intervention à J+1 - réparation à J+3 ou Mac Pro de prêt - Étranger : retour atelier)</t>
  </si>
  <si>
    <t>Passage à une garantie 4 ans formule Plus internationale pour Mac Pro (France : intervention à J+1 - réparation à J+3 ou Mac Pro de prêt - Étranger : retour atelier)</t>
  </si>
  <si>
    <t>Passage à une garantie 5 ans formule Plus internationale pour Mac Pro (France : intervention à J+1 - réparation à J+3 ou Mac Pro de prêt - Étranger : retour atelier)</t>
  </si>
  <si>
    <t>Passage à une garantie 4 ans formule Plus pour iPad 7,9" (intervention à J+1 - réparation à J+3 ou iPad 7,9" de prêt)</t>
  </si>
  <si>
    <t>Passage à une garantie 5 ans formule Plus pour iPad 7,9" (intervention à J+1 - réparation à J+3 ou iPad 7,9" de prêt)</t>
  </si>
  <si>
    <t>Passage à une garantie 6 ans formule Plus pour iPad 7,9" (intervention à J+1 - réparation à J+3 ou iPad 7,9" de prêt)</t>
  </si>
  <si>
    <t>Passage à une garantie 7 ans formule Plus pour iPad 7,9" (intervention à J+1 - réparation à J+3 ou iPad 7,9" de prêt)</t>
  </si>
  <si>
    <t>Passage à une garantie 3 ans formule Plus internationale pour iPad 7,9" (France : intervention à J+1 - réparation à J+3 ou iPad 7,9" de prêt - Étranger : retour atelier)</t>
  </si>
  <si>
    <t>Passage à une garantie 4 ans formule Plus pour iPad 12,9" (intervention à J+1 - réparation à J+3 ou iPad 12,9" de prêt)</t>
  </si>
  <si>
    <t>Passage à une garantie 5 ans formule Plus pour iPad 12,9" (intervention à J+1 - réparation à J+3 ou iPad 12,9" de prêt)</t>
  </si>
  <si>
    <t>Passage à une garantie 6 ans formule Plus pour iPad 12,9" (intervention à J+1 - réparation à J+3 ou iPad 12,9" de prêt)</t>
  </si>
  <si>
    <t>Passage à une garantie 7 ans formule Plus pour iPad 12,9" (intervention à J+1 - réparation à J+3 ou iPad 12,9" de prêt)</t>
  </si>
  <si>
    <t>Passage à une garantie 3 ans formule Plus internationale pour iPad 12,9" (France : intervention à J+1 - réparation à J+3 ou iPad 12,9" de prêt - Étranger : retour atelier)</t>
  </si>
  <si>
    <t>Passage à une garantie 3 ans formule Pro pour MacBook 12" (intervention à H+4 - remplacement à J+1)</t>
  </si>
  <si>
    <t>Passage à une garantie 4 ans formule Pro pour MacBook 12" (intervention à H+4 - remplacement à J+1)</t>
  </si>
  <si>
    <t>Passage à une garantie 5 ans formule Pro pour MacBook 12" (intervention à H+4 - remplacement à J+1)</t>
  </si>
  <si>
    <t>Passage à une garantie 3 ans formule Pro internationale pour MacBook 12" (France : intervention à H+4 - remplacement à J+1 - Étranger : retour atelier)</t>
  </si>
  <si>
    <t>Passage à une garantie 4 ans formule Pro internationale pour MacBook 12" (France : intervention à H+4 - remplacement à J+1 - Étranger : retour atelier)</t>
  </si>
  <si>
    <t>Passage à une garantie 5 ans formule Pro internationale pour MacBook 12" (France : intervention à H+4 - remplacement à J+1 - Étranger : retour atelier)</t>
  </si>
  <si>
    <t>MI4-MB12-4PL</t>
  </si>
  <si>
    <t>MI4-MB12-5PL</t>
  </si>
  <si>
    <t>MI4-MB12-6PL</t>
  </si>
  <si>
    <t>MI4-MB12-7PL</t>
  </si>
  <si>
    <t>MI4-MB12-3PL-INT</t>
  </si>
  <si>
    <t>MI4-MB12-4PL-INT</t>
  </si>
  <si>
    <t>MI4-MB12-5PL-INT</t>
  </si>
  <si>
    <t>MI4-MB12-3PR</t>
  </si>
  <si>
    <t>MI4-MB12-4PR</t>
  </si>
  <si>
    <t>MI4-MB12-5PR</t>
  </si>
  <si>
    <t>MI4-MB12-3PR-INT</t>
  </si>
  <si>
    <t>MI4-MB12-4PR-INT</t>
  </si>
  <si>
    <t>MI4-MB12-5PR-INT</t>
  </si>
  <si>
    <t>MI4-MBA13-4PL</t>
  </si>
  <si>
    <t>MI4-MBA13-5PL</t>
  </si>
  <si>
    <t>MI4-MBA13-6PL</t>
  </si>
  <si>
    <t>MI4-MBA13-7PL</t>
  </si>
  <si>
    <t>MI4-MBA13-3PL-INT</t>
  </si>
  <si>
    <t>MI4-MBA13-4PL-INT</t>
  </si>
  <si>
    <t>MI4-MBA13-5PL-INT</t>
  </si>
  <si>
    <t>MI4-MBA13-3PR</t>
  </si>
  <si>
    <t>MI4-MBA13-4PR</t>
  </si>
  <si>
    <t>MI4-MBA13-5PR</t>
  </si>
  <si>
    <t>MI4-MBA13-3PR-INT</t>
  </si>
  <si>
    <t>MI4-MBA13-4PR-INT</t>
  </si>
  <si>
    <t>MI4-MBA13-5PR-INT</t>
  </si>
  <si>
    <t>MI4-MBP13-4PL</t>
  </si>
  <si>
    <t>MI4-MBP13-5PL</t>
  </si>
  <si>
    <t>MI4-MBP13-6PL</t>
  </si>
  <si>
    <t>MI4-MBP13-7PL</t>
  </si>
  <si>
    <t>MI4-MBP13-3PL-INT</t>
  </si>
  <si>
    <t>MI4-MBP13-4PL-INT</t>
  </si>
  <si>
    <t>MI4-MBP13-5PL-INT</t>
  </si>
  <si>
    <t>MI4-MBP13-3PR</t>
  </si>
  <si>
    <t>MI4-MBP13-4PR</t>
  </si>
  <si>
    <t>MI4-MBP13-5PR</t>
  </si>
  <si>
    <t>MI4-MBP13-3PR-INT</t>
  </si>
  <si>
    <t>MI4-MBP13-4PR-INT</t>
  </si>
  <si>
    <t>MI4-MBP13-5PR-INT</t>
  </si>
  <si>
    <t>Passage à une garantie 3 ans formule Pro pour MacBook Air 13" (intervention à H+4 - remplacement à J+1)</t>
  </si>
  <si>
    <t>Passage à une garantie 4 ans formule Pro pour MacBook Air 13" (intervention à H+4 - remplacement à J+1)</t>
  </si>
  <si>
    <t>Passage à une garantie 5 ans formule Pro pour MacBook Air 13" (intervention à H+4 - remplacement à J+1)</t>
  </si>
  <si>
    <t>Passage à une garantie 3 ans formule Pro internationale pour MacBook Air 13" (France : intervention à H+4 - remplacement à J+1 - Étranger : retour atelier)</t>
  </si>
  <si>
    <t>Passage à une garantie 4 ans formule Pro internationale pour MacBook Air 13" (France : intervention à H+4 - remplacement à J+1 - Étranger : retour atelier)</t>
  </si>
  <si>
    <t>Passage à une garantie 5 ans formule Pro internationale pour MacBook Air 13" (France : intervention à H+4 - remplacement à J+1 - Étranger : retour atelier)</t>
  </si>
  <si>
    <t>Passage à une garantie 3 ans formule Pro pour MacBook Pro 13" (intervention à H+4 - remplacement à J+1)</t>
  </si>
  <si>
    <t>Passage à une garantie 4 ans formule Pro pour MacBook Pro 13" (intervention à H+4 - remplacement à J+1)</t>
  </si>
  <si>
    <t>Passage à une garantie 5 ans formule Pro pour MacBook Pro 13" (intervention à H+4 - remplacement à J+1)</t>
  </si>
  <si>
    <t>Passage à une garantie 3 ans formule Pro internationale pour MacBook Pro 13" (France : intervention à H+4 - remplacement à J+1 - Étranger : retour atelier)</t>
  </si>
  <si>
    <t>Passage à une garantie 4 ans formule Pro internationale pour MacBook Pro 13" (France : intervention à H+4 - remplacement à J+1 - Étranger : retour atelier)</t>
  </si>
  <si>
    <t>Passage à une garantie 5 ans formule Pro internationale pour MacBook Pro 13" (France : intervention à H+4 - remplacement à J+1 - Étranger : retour atelier)</t>
  </si>
  <si>
    <t>Passage à une garantie 3 ans formule Pro pour MacBook Pro 15" (intervention à H+4 - remplacement à J+1)</t>
  </si>
  <si>
    <t>Passage à une garantie 4 ans formule Pro pour MacBook Pro 15" (intervention à H+4 - remplacement à J+1)</t>
  </si>
  <si>
    <t>Passage à une garantie 5 ans formule Pro pour MacBook Pro 15" (intervention à H+4 - remplacement à J+1)</t>
  </si>
  <si>
    <t>Passage à une garantie 3 ans formule Pro internationale pour MacBook Pro 15" (France : intervention à H+4 - remplacement à J+1 - Étranger : retour atelier)</t>
  </si>
  <si>
    <t>Passage à une garantie 4 ans formule Pro internationale pour MacBook Pro 15" (France : intervention à H+4 - remplacement à J+1 - Étranger : retour atelier)</t>
  </si>
  <si>
    <t>Passage à une garantie 5 ans formule Pro internationale pour MacBook Pro 15" (France : intervention à H+4 - remplacement à J+1 - Étranger : retour atelier)</t>
  </si>
  <si>
    <t>MI4-MBP15-4PL</t>
  </si>
  <si>
    <t>MI4-MBP15-5PL</t>
  </si>
  <si>
    <t>MI4-MBP15-6PL</t>
  </si>
  <si>
    <t>MI4-MBP15-7PL</t>
  </si>
  <si>
    <t>MI4-MBP15-3PL-INT</t>
  </si>
  <si>
    <t>MI4-MBP15-4PL-INT</t>
  </si>
  <si>
    <t>MI4-MBP15-5PL-INT</t>
  </si>
  <si>
    <t>MI4-MBP15-3PR</t>
  </si>
  <si>
    <t>MI4-MBP15-4PR</t>
  </si>
  <si>
    <t>MI4-MBP15-5PR</t>
  </si>
  <si>
    <t>MI4-MBP15-3PR-INT</t>
  </si>
  <si>
    <t>MI4-MBP15-4PR-INT</t>
  </si>
  <si>
    <t>MI4-MBP15-5PR-INT</t>
  </si>
  <si>
    <t>MI4-MM-4PL</t>
  </si>
  <si>
    <t>MI4-MM-5PL</t>
  </si>
  <si>
    <t>MI4-MM-6PL</t>
  </si>
  <si>
    <t>MI4-MM-7PL</t>
  </si>
  <si>
    <t>MI4-MM-3PL-INT</t>
  </si>
  <si>
    <t>MI4-MM-4PL-INT</t>
  </si>
  <si>
    <t>MI4-MM-5PL-INT</t>
  </si>
  <si>
    <t>MI4-MM-3PR</t>
  </si>
  <si>
    <t>MI4-MM-4PR</t>
  </si>
  <si>
    <t>MI4-MM-5PR</t>
  </si>
  <si>
    <t>MI4-MM-3PR-INT</t>
  </si>
  <si>
    <t>MI4-MM-4PR-INT</t>
  </si>
  <si>
    <t>MI4-MM-5PR-INT</t>
  </si>
  <si>
    <t>Passage à une garantie 3 ans formule Pro pour Mac mini (intervention à H+4 - remplacement à J+1)</t>
  </si>
  <si>
    <t>Passage à une garantie 4 ans formule Pro pour Mac mini (intervention à H+4 - remplacement à J+1)</t>
  </si>
  <si>
    <t>Passage à une garantie 5 ans formule Pro pour Mac mini (intervention à H+4 - remplacement à J+1)</t>
  </si>
  <si>
    <t>Passage à une garantie 3 ans formule Pro internationale pour Mac mini (France : intervention à H+4 - remplacement à J+1 - Étranger : retour atelier)</t>
  </si>
  <si>
    <t>Passage à une garantie 4 ans formule Pro internationale pour Mac mini (France : intervention à H+4 - remplacement à J+1 - Étranger : retour atelier)</t>
  </si>
  <si>
    <t>Passage à une garantie 5 ans formule Pro internationale pour Mac mini (France : intervention à H+4 - remplacement à J+1 - Étranger : retour atelier)</t>
  </si>
  <si>
    <t>Passage à une garantie 3 ans formule Pro pour iMac 21,5" (intervention à H+4 - remplacement à J+1)</t>
  </si>
  <si>
    <t>Passage à une garantie 4 ans formule Pro pour iMac 21,5" (intervention à H+4 - remplacement à J+1)</t>
  </si>
  <si>
    <t>Passage à une garantie 5 ans formule Pro pour iMac 21,5" (intervention à H+4 - remplacement à J+1)</t>
  </si>
  <si>
    <t>Passage à une garantie 3 ans formule Pro internationale pour iMac 21,5" (France : intervention à H+4 - remplacement à J+1 - Étranger : retour atelier)</t>
  </si>
  <si>
    <t>Passage à une garantie 4 ans formule Pro internationale pour iMac 21,5" (France : intervention à H+4 - remplacement à J+1 - Étranger : retour atelier)</t>
  </si>
  <si>
    <t>Passage à une garantie 5 ans formule Pro internationale pour iMac 21,5" (France : intervention à H+4 - remplacement à J+1 - Étranger : retour atelier)</t>
  </si>
  <si>
    <t>MI4-IM21-4PL</t>
  </si>
  <si>
    <t>MI4-IM21-5PL</t>
  </si>
  <si>
    <t>MI4-IM21-6PL</t>
  </si>
  <si>
    <t>MI4-IM21-7PL</t>
  </si>
  <si>
    <t>MI4-IM21-3PR</t>
  </si>
  <si>
    <t>MI4-IM21-4PR</t>
  </si>
  <si>
    <t>MI4-IM21-5PR</t>
  </si>
  <si>
    <t>MI4-IM21-3PL-INT</t>
  </si>
  <si>
    <t>MI4-IM21-4PL-INT</t>
  </si>
  <si>
    <t>MI4-IM21-5PL-INT</t>
  </si>
  <si>
    <t>MI4-IM21-3PR-INT</t>
  </si>
  <si>
    <t>MI4-IM21-4PR-INT</t>
  </si>
  <si>
    <t>MI4-IM21-5PR-INT</t>
  </si>
  <si>
    <t>Passage à une garantie 3 ans formule Pro pour iMac 27" (intervention à H+4 - remplacement à J+1)</t>
  </si>
  <si>
    <t>Passage à une garantie 4 ans formule Pro pour iMac 27" (intervention à H+4 - remplacement à J+1)</t>
  </si>
  <si>
    <t>Passage à une garantie 5 ans formule Pro pour iMac 27" (intervention à H+4 - remplacement à J+1)</t>
  </si>
  <si>
    <t>Passage à une garantie 3 ans formule Pro internationale pour iMac 27" (France : intervention à H+4 - remplacement à J+1 - Étranger : retour atelier)</t>
  </si>
  <si>
    <t>Passage à une garantie 4 ans formule Pro internationale pour iMac 27" (France : intervention à H+4 - remplacement à J+1 - Étranger : retour atelier)</t>
  </si>
  <si>
    <t>Passage à une garantie 5 ans formule Pro internationale pour iMac 27" (France : intervention à H+4 - remplacement à J+1 - Étranger : retour atelier)</t>
  </si>
  <si>
    <t>MI4-IM27-4PL</t>
  </si>
  <si>
    <t>MI4-IM27-5PL</t>
  </si>
  <si>
    <t>MI4-IM27-6PL</t>
  </si>
  <si>
    <t>MI4-IM27-7PL</t>
  </si>
  <si>
    <t>MI4-IM27-3PL-INT</t>
  </si>
  <si>
    <t>MI4-IM27-4PL-INT</t>
  </si>
  <si>
    <t>MI4-IM27-5PL-INT</t>
  </si>
  <si>
    <t>MI4-IM27-3PR</t>
  </si>
  <si>
    <t>MI4-IM27-4PR</t>
  </si>
  <si>
    <t>MI4-IM27-5PR</t>
  </si>
  <si>
    <t>MI4-IM27-3PR-INT</t>
  </si>
  <si>
    <t>MI4-IM27-4PR-INT</t>
  </si>
  <si>
    <t>MI4-IM27-5PR-INT</t>
  </si>
  <si>
    <t>MI4-MP-4PL</t>
  </si>
  <si>
    <t>MI4-MP-5PL</t>
  </si>
  <si>
    <t>MI4-MP-6PL</t>
  </si>
  <si>
    <t>MI4-MP-7PL</t>
  </si>
  <si>
    <t>MI4-MP-3PL-INT</t>
  </si>
  <si>
    <t>MI4-MP-4PL-INT</t>
  </si>
  <si>
    <t>MI4-MP-5PL-INT</t>
  </si>
  <si>
    <t>MI4-MP-3PR</t>
  </si>
  <si>
    <t>MI4-MP-4PR</t>
  </si>
  <si>
    <t>MI4-MP-5PR</t>
  </si>
  <si>
    <t>MI4-MP-3PR-INT</t>
  </si>
  <si>
    <t>MI4-MP-4PR-INT</t>
  </si>
  <si>
    <t>MI4-MP-5PR-INT</t>
  </si>
  <si>
    <t>Passage à une garantie 3 ans formule Pro pour Mac Pro (intervention à H+4 - remplacement à J+1)</t>
  </si>
  <si>
    <t>Passage à une garantie 4 ans formule Pro pour Mac Pro (intervention à H+4 - remplacement à J+1)</t>
  </si>
  <si>
    <t>Passage à une garantie 5 ans formule Pro pour Mac Pro (intervention à H+4 - remplacement à J+1)</t>
  </si>
  <si>
    <t>Passage à une garantie 3 ans formule Pro internationale pour Mac Pro (France : intervention à H+4 - remplacement à J+1 - Étranger : retour atelier)</t>
  </si>
  <si>
    <t>Passage à une garantie 4 ans formule Pro internationale pour Mac Pro (France : intervention à H+4 - remplacement à J+1 - Étranger : retour atelier)</t>
  </si>
  <si>
    <t>Passage à une garantie 5 ans formule Pro internationale pour Mac Pro (France : intervention à H+4 - remplacement à J+1 - Étranger : retour atelier)</t>
  </si>
  <si>
    <t>Passage à une garantie 3 ans formule Pro pour iPad 7,9" (intervention à H+4 - remplacement à J+1)</t>
  </si>
  <si>
    <t>Passage à une garantie 4 ans formule Pro pour iPad 7,9" (intervention à H+4 - remplacement à J+1)</t>
  </si>
  <si>
    <t>Passage à une garantie 5 ans formule Pro pour iPad 7,9" (intervention à H+4 - remplacement à J+1)</t>
  </si>
  <si>
    <t>Passage à une garantie 3 ans formule Pro internationale pour iPad 7,9" (France : intervention à H+4 - remplacement à J+1 - Étranger : retour atelier)</t>
  </si>
  <si>
    <t>MI4-IP7-4PL</t>
  </si>
  <si>
    <t>MI4-IP7-5PL</t>
  </si>
  <si>
    <t>MI4-IP7-6PL</t>
  </si>
  <si>
    <t>MI4-IP7-7PL</t>
  </si>
  <si>
    <t>MI4-IP7-3PL-INT</t>
  </si>
  <si>
    <t>MI4-IP7-3PR</t>
  </si>
  <si>
    <t>MI4-IP7-4PR</t>
  </si>
  <si>
    <t>MI4-IP7-5PR</t>
  </si>
  <si>
    <t>MI4-IP7-3PR-INT</t>
  </si>
  <si>
    <t>Passage à une garantie 3 ans formule Plus pour iPad 9,7" ou 10,5" (intervention à J+1 - réparation à J+3 ou iPad de prêt)</t>
  </si>
  <si>
    <t>Passage à une garantie 4 ans formule Plus pour iPad 9,7" ou 10,5" (intervention à J+1 - réparation à J+3 ou iPad de prêt)</t>
  </si>
  <si>
    <t>Passage à une garantie 5 ans formule Plus pour iPad 9,7" ou 10,5" (intervention à J+1 - réparation à J+3 ou iPad de prêt)</t>
  </si>
  <si>
    <t>Passage à une garantie 6 ans formule Plus pour iPad 9,7" ou 10,5" (intervention à J+1 - réparation à J+3 ou iPad de prêt)</t>
  </si>
  <si>
    <t>Passage à une garantie 7 ans formule Plus pour iPad 9,7" ou 10,5" (intervention à J+1 - réparation à J+3 ou iPad de prêt)</t>
  </si>
  <si>
    <t>Passage à une garantie 3 ans formule Plus internationale pour iPad 9,7" ou 10,5" (France : intervention à J+1 - réparation à J+3 ou iPad de prêt - Étranger : retour atelier)</t>
  </si>
  <si>
    <t>Passage à une garantie 3 ans formule Pro pour iPad 9,7" ou 10,5" (intervention à H+4 - réparation à J+1 ou iPad de prêt)</t>
  </si>
  <si>
    <t>Passage à une garantie 4 ans formule Pro pour iPad 9,7" ou 10,5" (intervention à H+4 - réparation à J+1 ou iPad de prêt)</t>
  </si>
  <si>
    <t>Passage à une garantie 5 ans formule Pro pour iPad 9,7" ou 10,5" (intervention à H+4 - réparation à J+1 ou iPad de prêt)</t>
  </si>
  <si>
    <t>Passage à une garantie 3 ans formule Pro internationale pour iPad 9,7" ou 10,5" (France : intervention à H+4 - réparation à J+1 ou iPad de prêt - Étranger : retour atelier)</t>
  </si>
  <si>
    <t>MI4-IP9-4PL</t>
  </si>
  <si>
    <t>MI4-IP9-5PL</t>
  </si>
  <si>
    <t>MI4-IP9-6PL</t>
  </si>
  <si>
    <t>MI4-IP9-7PL</t>
  </si>
  <si>
    <t>MI4-IP9-3PL-INT</t>
  </si>
  <si>
    <t>MI4-IP9-3PR</t>
  </si>
  <si>
    <t>MI4-IP9-4PR</t>
  </si>
  <si>
    <t>MI4-IP9-5PR</t>
  </si>
  <si>
    <t>MI4-IP9-3PR-INT</t>
  </si>
  <si>
    <t>MI4-IP12-4PL</t>
  </si>
  <si>
    <t>MI4-IP12-5PL</t>
  </si>
  <si>
    <t>MI4-IP12-6PL</t>
  </si>
  <si>
    <t>MI4-IP12-7PL</t>
  </si>
  <si>
    <t>MI4-IP12-3PL-INT</t>
  </si>
  <si>
    <t>MI4-IP12-3PR</t>
  </si>
  <si>
    <t>MI4-IP12-4PR</t>
  </si>
  <si>
    <t>MI4-IP12-5PR</t>
  </si>
  <si>
    <t>MI4-IP12-3PR-INT</t>
  </si>
  <si>
    <t>Passage à une garantie 3 ans formule Pro pour iPad 12,9" (intervention à H+4 - remplacement à J+1)</t>
  </si>
  <si>
    <t>Passage à une garantie 4 ans formule Pro pour iPad 12,9" (intervention à H+4 - remplacement à J+1)</t>
  </si>
  <si>
    <t>Passage à une garantie 5 ans formule Pro pour iPad 12,9" (intervention à H+4 - remplacement à J+1)</t>
  </si>
  <si>
    <t>Passage à une garantie 3 ans formule Pro internationale pour iPad 12,9" (France : intervention à H+4 - remplacement à J+1 - Étranger : retour atelier)</t>
  </si>
  <si>
    <t>Catégorie 6 - Tablettes - Configuration 18</t>
  </si>
  <si>
    <t>Passage à 16 Go de mémoire LPDDR3 à 1 866 MHz soudé à commander avec MNYH2FN/A</t>
  </si>
  <si>
    <t>Passage à 16 Go de mémoire LPDDR3 à 1 866 MHz soudé à commander avec MNYF2FN/A</t>
  </si>
  <si>
    <t>Passage à 16 Go de mémoire LPDDR3 à 1 866 MHz soudé à commander avec MNYK2FN/A</t>
  </si>
  <si>
    <t>Passage à 16 Go de mémoire LPDDR3 à 1 866 MHz soudé à commander avec MNYM2FN/A</t>
  </si>
  <si>
    <t>Passage à 16 Go de mémoire LPDDR3 à 1 866 MHz soudé à commander avec MNYJ2FN/A</t>
  </si>
  <si>
    <t>Passage à 16 Go de mémoire LPDDR3 à 1 866 MHz soudé à commander avec MNYG2FN/A</t>
  </si>
  <si>
    <t>Passage à 16 Go de mémoire LPDDR3 à 1 866 MHz soudé à commander avec MNYL2FN/A</t>
  </si>
  <si>
    <t>Passage à 16 Go de mémoire LPDDR3 à 1 866 MHz soudé à commander avec MNYN2FN/A</t>
  </si>
  <si>
    <t>Passage à 16 Go de mémoire LPDDR3 2 133 MHz soudé à commander avec MPXR2F/A</t>
  </si>
  <si>
    <t>Passage à 16 Go de mémoire LPDDR3 2 133 MHz soudé à commander avec MPXQ2FN/A</t>
  </si>
  <si>
    <t>Passage à 16 Go de mémoire LPDDR3 2 133 MHz soudé à commander avec MPXU2FN/A</t>
  </si>
  <si>
    <t>Passage à 16 Go de mémoire LPDDR3 2 133 MHz soudé à commander avec MPXT2FN/A</t>
  </si>
  <si>
    <t>Passage à 8 Go de mémoire (2x4 Go) DDR3 1 600 MHz soudés à commander avec MGEM2F/A</t>
  </si>
  <si>
    <t>Passage à 16 Go de mémoire (2x8 Go) DDR3 1 600 MHz soudés à commander avec MGEM2F/A</t>
  </si>
  <si>
    <t>Passage à un processeur Core i7 bicœur à 3,0 GHz (Turbo Boost à 3,5 GHz - 4 Mo cache N3) à commander avec MGEN2F/A</t>
  </si>
  <si>
    <t>Passage à un stockage Fusion Drive 1 To (128 Go flash &amp; disque dur 1 To Serial ATA) à commander avec MGEN2F/A</t>
  </si>
  <si>
    <t>Passage à 16 Go de mémoire (2x8 Go) DDR3 1 600 MHz soudés à commander avec MGEN2F/A</t>
  </si>
  <si>
    <t>Passage à un processeur Core i7 bicœur à 3,0 GHz (Turbo Boost à 3,5 GHz - 4 Mo cache N3) à commander avec MGEQ2F/A</t>
  </si>
  <si>
    <t>Passage à 16 Go de mémoire (2x8 Go) DDR3 1 600 MHz soudés à commander avec MGEQ2F/A</t>
  </si>
  <si>
    <t>Passage à un stockage Fusion Drive 1 To (128 Go SSD &amp; disque dur 1 To Serial ATA) à commander avec MGEM2F/A</t>
  </si>
  <si>
    <t>Passage à 256 Go de stockage SSD PCIe à commander avec MGEN2F/A</t>
  </si>
  <si>
    <t>Passage à un stockage Fusion Drive 2 To (128 Go SSD &amp; disque dur 2 To Serial ATA) à commander avec MGEQ2F/A</t>
  </si>
  <si>
    <t>Passage à 256 Go de stockage SSD PCIe à commander avec MGEQ2F/A</t>
  </si>
  <si>
    <t>Passage à 512 Go de stockage SSD PCIe à commander avec MGEQ2F/A</t>
  </si>
  <si>
    <t>Passage à 1 To de stockage SSD PCIe à commander avec MGEQ2F/A</t>
  </si>
  <si>
    <t>Passage à 16 Go de mémoire DDR4 2 133 MHz non soudés à commander avec MMQA2FN/A</t>
  </si>
  <si>
    <t>Passage à 256 Go de stockage SSD PCIe à commander avec MMQA2FN/A</t>
  </si>
  <si>
    <t>Passage à 16 Go de mémoire DDR4 à 2 400 MHz non soudés à commander avec MNDY2FN/A</t>
  </si>
  <si>
    <t>MW-200019-P</t>
  </si>
  <si>
    <t>MW MeeGlass+ protection d'écran verre trempé pour iPad Pro 10,5</t>
  </si>
  <si>
    <t>MW MeeGlass+ protection d'écran verre trempé pour iPad Pro 12,9"</t>
  </si>
  <si>
    <t>MW MeeGlass+ protection d'écran verre trempé pour iPad mini 1-2-3</t>
  </si>
  <si>
    <t>MW MeeGlass+ protection d'écran verre trempé pour iPad mini 4</t>
  </si>
  <si>
    <t>Passage à 256 Go de stockage SSD PCIe à commander avec MNDY2FN/A</t>
  </si>
  <si>
    <t>Passage à 512 Go de stockage SSD PCIe à commander avec MNDY2FN/A</t>
  </si>
  <si>
    <t>Passage à 16 Go de mémoire DDR4 2 400 MHz non soudés à commander avec MNE02FN/A</t>
  </si>
  <si>
    <t>Passage à 32 Go de mémoire DDR4 2 400 MHz non soudés à commander avec MNE02FN/A</t>
  </si>
  <si>
    <t>Passage à 256 Go de stockage SSD PCIe à commander avec MNE02FN/A</t>
  </si>
  <si>
    <t>Passage à 512 Go de stockage SSD PCIe à commander avec MNE02FN/A</t>
  </si>
  <si>
    <t>Passage à 1 To de stockage SSD PCIe à commander avec MNE02FN/A</t>
  </si>
  <si>
    <t>Passage à 16 Go de mémoire DDR4 2 400 MHz non soudés à commander avec MNE92FN/A</t>
  </si>
  <si>
    <t>Passage à 32 Go de mémoire DDR4 2 400 MHz non soudés à commander avec MNE92FN/A</t>
  </si>
  <si>
    <t>Passage à 256 Go de stockage SSD PCIe à commander avec MNE92FN/A</t>
  </si>
  <si>
    <t>Passage à 512 Go de stockage SSD PCIe à commander avec MNE92FN/A</t>
  </si>
  <si>
    <t>Passage à 1 To de stockage SSD PCIe à commander avec MNE92FN/A</t>
  </si>
  <si>
    <t>Passage à 16 Go de mémoire DDR4 2 400 MHz non soudés à commander avec MNEA2FN/A</t>
  </si>
  <si>
    <t>Passage à 32 Go de mémoire DDR4 2 400 MHz non soudés à commander avec MNEA2FN/A</t>
  </si>
  <si>
    <t>Passage à 64 Go de mémoire DDR4 2 400 MHz non soudés à commander avec MNEA2FN/A</t>
  </si>
  <si>
    <t>Passage à 256 Go de stockage SSD PCIe à commander avec MNEA2FN/A</t>
  </si>
  <si>
    <t>Passage à 512 Go de stockage SSD PCIeo à commander avec MNEA2FN/A</t>
  </si>
  <si>
    <t>Passage à 1 To de stockage SSD PCIe à commander avec MNEA2FN/A</t>
  </si>
  <si>
    <t>Passage à 16 Go de mémoire DDR4 à 2 400 MHz non soudés à commander avec MNED2FN/A</t>
  </si>
  <si>
    <t>Passage à 32 Go de mémoire DDR4 à 2 400 MHz non soudés à commander avec MNED2FN/A</t>
  </si>
  <si>
    <t>Passage à 64 Go de mémoire DDR4 à 2 400 MHz non soudés à commander avec MNED2FN/A</t>
  </si>
  <si>
    <t>Passage à 512 Go de stockage SSD PCIe à commander avec MNED2FN/A</t>
  </si>
  <si>
    <t>Passage à 1 To de stockage SSD PCIe à commander avec MNED2FN/A</t>
  </si>
  <si>
    <t>Passage à 2 To de stockage SSD PCIe à commander avec MNED2FN/A</t>
  </si>
  <si>
    <t>CTO-MNED2-32GB</t>
  </si>
  <si>
    <t>CTO-MNED2-64GB</t>
  </si>
  <si>
    <t>CTO-MNED2-16GB</t>
  </si>
  <si>
    <t>Passage à 32 Go de mémoire (4x8 Go) ECC DDR3 1866 MHz non soudés à commander avec MD878F/A</t>
  </si>
  <si>
    <t>Passage à 64 Go de mémoire (4x16 Go) ECC DDR3 1866 MHz non soudés à commander avec MD878F/A</t>
  </si>
  <si>
    <t>Passage à 512 Go de stockage SSD PCIe à commander avec MD878F/A</t>
  </si>
  <si>
    <t>Passage à 1 To de stockage SSD PCIe à commander avec MD878F/A</t>
  </si>
  <si>
    <t>Passage à 32 Go de mémoire (4x8 Go) ECC DDR3 1 866 MHz non soudés à commander avec MQGG2F/A</t>
  </si>
  <si>
    <t>Passage à 64 Go de mémoire (4x16 Go) ECC DDR3 1 866 MHz non soudés à commander avec MQGG2F/A</t>
  </si>
  <si>
    <t>Passage à 512 Go de stockage SSD PCIe à commander avec MQGG2F/A</t>
  </si>
  <si>
    <t>Passage à 1 To de stockage SSD PCIe à commander avec MQGG2F/A</t>
  </si>
  <si>
    <t>CTO-MPXR2-i7-2,5</t>
  </si>
  <si>
    <t>CTO-MPXQ2-i7-2,5</t>
  </si>
  <si>
    <t>CTO-MPXT2-i7-2,5</t>
  </si>
  <si>
    <t>CTO-MPXU2-i7-2,5</t>
  </si>
  <si>
    <t>K65020EU</t>
  </si>
  <si>
    <t>Kensington câble antivol MicroSaver 2.0 à clé</t>
  </si>
  <si>
    <t>K65048WW</t>
  </si>
  <si>
    <t>Kensington câble antivol Twin MicroSaver 2.0 à clé</t>
  </si>
  <si>
    <t>Kensington station de verrouillage 2.0 avec kit antivol MicroSaver 2.0 à clé (compatible tout portable de 12" à 15")</t>
  </si>
  <si>
    <t>K65042M</t>
  </si>
  <si>
    <t>Kensington câble antivol MicroSaver 2.0 à clé passe (quantité minimum 25 - 4 semaines de délai)</t>
  </si>
  <si>
    <t>K64435WW</t>
  </si>
  <si>
    <t>Kensington câble antivol Click Safe 2.0 à clé</t>
  </si>
  <si>
    <t>Kensington câble antivol Click Safe 2.0  à clé passe (quantité minimum 25 - 4 semaines de délai)</t>
  </si>
  <si>
    <t>K64436M</t>
  </si>
  <si>
    <t>CTO-MNYK2-16GB</t>
  </si>
  <si>
    <t>CTO-MNYM2-16GB</t>
  </si>
  <si>
    <t>Passage à un processeur Core i7 bicœur à 2,2 GHz (Turbo Boost à 3,2 GHz) à commander avec MQD42F/A</t>
  </si>
  <si>
    <t>CTO-MQD42-SSD512</t>
  </si>
  <si>
    <t>CTO-MPXR2-SSD256</t>
  </si>
  <si>
    <t>CTO-MPXR2-SSD512</t>
  </si>
  <si>
    <t>CTO-MPXR2-SSD1To</t>
  </si>
  <si>
    <t>CTO-MPXQ2-SSD256</t>
  </si>
  <si>
    <t>CTO-MPXQ2-SSD512</t>
  </si>
  <si>
    <t>CTO-MPXQ2-SSD1To</t>
  </si>
  <si>
    <t>CTO-MPXU2-SSD512</t>
  </si>
  <si>
    <t>CTO-MPXU2-SSD1To</t>
  </si>
  <si>
    <t>CTO-MPXT2-SSD512</t>
  </si>
  <si>
    <t>CTO-MPXT2-SSD1To</t>
  </si>
  <si>
    <t>CTO-MNYN2-i7-1,4</t>
  </si>
  <si>
    <t>CTO-MNYG2-i7-1,4</t>
  </si>
  <si>
    <t>CTO-MNYJ2-i7-1,4</t>
  </si>
  <si>
    <t>CTO-MNYM2-i5-1,3</t>
  </si>
  <si>
    <t>CTO-MNYM2-i7-1,4</t>
  </si>
  <si>
    <t>CTO-MNYK2-i7-1,4</t>
  </si>
  <si>
    <t>CTO-MNYK2-i5-1,3</t>
  </si>
  <si>
    <t>CTO-MNYF2-i5-1,3</t>
  </si>
  <si>
    <t>CTO-MNYF2-i7-1,4</t>
  </si>
  <si>
    <t>CTO-MNYH2-i5-1,3</t>
  </si>
  <si>
    <t>CTO-MNYH2-i7-1,4</t>
  </si>
  <si>
    <t>CTO-MNEA2-SSD256</t>
  </si>
  <si>
    <t>CTO-MNEA2-SSD512</t>
  </si>
  <si>
    <t>CTO-MNEA2-SSD1To</t>
  </si>
  <si>
    <t>CTO-MNED2-SSD512</t>
  </si>
  <si>
    <t>CTO-MNED2-SSD1To</t>
  </si>
  <si>
    <t>CTO-MNED2-SSD2To</t>
  </si>
  <si>
    <t>CTO-MQD32-i7-2,2</t>
  </si>
  <si>
    <t>Passage à un processeur Core i7 bicœur à 2,2 GHz (Turbo Boost à 3,2 GHz) à commander avec MQD32F/A</t>
  </si>
  <si>
    <t>STFR1000800</t>
  </si>
  <si>
    <t>STFR2000800</t>
  </si>
  <si>
    <t>STFR4000800</t>
  </si>
  <si>
    <t>Mac Pro Intel Xeon E5 8 cœurs 3,0 GHz/16 Go RAM/256 Go flash PCIe/2xAMD FirePro D700 6 Go/AirPort Extreme 802.11ac/Bluetooth 4.0/2xGo Ethernet</t>
  </si>
  <si>
    <t>Mac Pro Intel Xeon E5 6 cœurs 3,5 GHz/16 Go RAM/256 Go flash PCIe/2xAMD FirePro D500 3 Go/AirPort Extreme 802.11ac/Bluetooth 4.0/2xGo Ethernet</t>
  </si>
  <si>
    <t>K64453WW</t>
  </si>
  <si>
    <t>iMac 27" Retina 5K/Core i5 quadricœur 3,8 GHz/8 Go/Fusion Drive 2 To/Radeon Pro 580 8 Go/2xThunderbolt 3/2xUSB 3/AirPort Extreme 802.11ac/Bluetooth 4.2/Gigabit Eth</t>
  </si>
  <si>
    <t>Remise iPad Pro 10,5"</t>
  </si>
  <si>
    <t>Remise iPad 9,7" 32 Go</t>
  </si>
  <si>
    <t>Remise iPad 9,7" 128 Go</t>
  </si>
  <si>
    <t>F5L904EDBLK</t>
  </si>
  <si>
    <t>Belkin Qode Ultimate Lite Keyboard Case gris sidéral pour iPad 9,7" (étui port folio avec clavier intégré aluminium VF Bluetooth)</t>
  </si>
  <si>
    <t>B2B140CA</t>
  </si>
  <si>
    <t>Belkin Store and Charge Go station d'accueil et de recharge (jusqu'à 10 appareils) avec bacs amovibles</t>
  </si>
  <si>
    <t>B2B139vf</t>
  </si>
  <si>
    <t>Belkin station de recharge RockStar 10 ports USB (2,4 amp par port)</t>
  </si>
  <si>
    <t>MQD22FD/A</t>
  </si>
  <si>
    <t>MP7P2FD/A</t>
  </si>
  <si>
    <t>Apple TV 4K 32 Go (processeur A10X - Apple-Wifi 802.11ac - sortie HDMI - Gigabit Ethernet)</t>
  </si>
  <si>
    <t>Apple TV 4K 64 Go (processeur A10X - Apple-Wifi 802.11ac - sortie HDMI - Gigabit Ethernet)</t>
  </si>
  <si>
    <t>MR912FD/A</t>
  </si>
  <si>
    <t>Apple télécommande Siri Remote</t>
  </si>
  <si>
    <t>MQGD2ZM/A</t>
  </si>
  <si>
    <t>ST-222-165JV01</t>
  </si>
  <si>
    <t>ST-222-165JV29</t>
  </si>
  <si>
    <t>STM étui Dux Plus Folio pour iPad Pro 10,5" - noir et face arrière transparente</t>
  </si>
  <si>
    <t>STM étui Dux Plus Folio pour iPad Pro 10,5" - rouge et face arrière transparente</t>
  </si>
  <si>
    <t>STEX4000400</t>
  </si>
  <si>
    <t>STEX6000400</t>
  </si>
  <si>
    <t>STEY8000401</t>
  </si>
  <si>
    <t>STEY12000400</t>
  </si>
  <si>
    <t>STFC20000400</t>
  </si>
  <si>
    <t>STFC30000400</t>
  </si>
  <si>
    <t>STFS500400</t>
  </si>
  <si>
    <t>99MO084213</t>
  </si>
  <si>
    <t>XT-XB200</t>
  </si>
  <si>
    <t>Moshi adaptateur multimédia USB-C 3-en-1 (2 ports USB - 1 port HDMI - lecteur carte SD) gris</t>
  </si>
  <si>
    <t>ADPBL</t>
  </si>
  <si>
    <t>Adonit Pixel - stylet pointe Bluetooth PixelPoint - noir</t>
  </si>
  <si>
    <t>D31324</t>
  </si>
  <si>
    <t>F2CU038btBLK</t>
  </si>
  <si>
    <t>Belkin adaptateur USB-C vers HDMI – 4K</t>
  </si>
  <si>
    <t>AV10175bt2M-BLK</t>
  </si>
  <si>
    <t>Belkin câble HDMI ultra haute vitesse - HDR et Dolby Vision</t>
  </si>
  <si>
    <t>B2B141CA</t>
  </si>
  <si>
    <t>Belkin Store and Charge Go station d'accueil et de recharge (jusqu'à 10 appareils) avec compartiments de rangement fixes</t>
  </si>
  <si>
    <t>F2CU038BTBLK</t>
  </si>
  <si>
    <t>AV10175BT2M-BLK</t>
  </si>
  <si>
    <t>JBLPULSE3BLKE</t>
  </si>
  <si>
    <t>JBL Pulse 3 (enceinte sans fil Bluetooth - puissance 20W - waterproof IPX7 - jeu de lumière LED - entrée audio 3,5 mm - autonomie 12 h)</t>
  </si>
  <si>
    <t>MW-410016</t>
  </si>
  <si>
    <t>Be.ez LE rush En Ville Lagoon Dream gris/cyan pour iPad 7,9" ou 9,7"</t>
  </si>
  <si>
    <t>JBLT110BTBLK</t>
  </si>
  <si>
    <t>JBL écouteurs Bluetooth E110BT (télécommande/micro - autonomie 6h)</t>
  </si>
  <si>
    <t>ADP3B</t>
  </si>
  <si>
    <t>Adonit Jot Pro 3 - stylet pointe fine avec embout amortisseur de précision et capuchon magnétique - noir</t>
  </si>
  <si>
    <t>D31272</t>
  </si>
  <si>
    <t>D31275</t>
  </si>
  <si>
    <t>D31276</t>
  </si>
  <si>
    <t>Dicota Secret 2-Way protection d'écran filtre de confidentialité pour iMac 27'' Retina</t>
  </si>
  <si>
    <t>Dicota Secret 2-Way protection d'écran filtre de confidentialité pour iMac 21,5'' Retina</t>
  </si>
  <si>
    <t>Dicota Secret 2-Way protection d'écran filtre de confidentialité pour MacBook Air 13"</t>
  </si>
  <si>
    <t>Xtorm Power Bank Travel 6.700 (batterie externe 6 700 mAH - câble recharge USB amovible - deux ports USB - 158 g)</t>
  </si>
  <si>
    <t>Jamf Pro macOS éducation - Licence annuelle par poste avec installation sur site (tranche + 10000) - Nouveaux clients</t>
  </si>
  <si>
    <t>Jamf Pro macOS éducation - Licence annuelle par poste avec installation sur site (tranche 100 à 9999) - Nouveaux clients</t>
  </si>
  <si>
    <t>48219300-10</t>
  </si>
  <si>
    <t>Jamf Pro iOS éducation - Licence annuelle par poste avec installation sur site (tranche 100 à 9999) - Nouveaux clients</t>
  </si>
  <si>
    <t>Jamf Pro iOS éducation - Licence annuelle par poste avec installation sur site (tranche + 10000) - Nouveaux clients</t>
  </si>
  <si>
    <t>Jamf Pro tvOS éducation - Licence annuelle par poste avec installation sur site (tranche 100 à 9999) - Nouveaux clients</t>
  </si>
  <si>
    <t>Jamf Pro tvOS éducation - Licence annuelle par poste avec installation sur site (tranche + 10000) - Nouveaux clients</t>
  </si>
  <si>
    <t>Jamf Pro macOS éducation - Licence cloud annuelle par poste (tranche 100 à 9999) - Nouveaux clients</t>
  </si>
  <si>
    <t>Jamf Pro macOS éducation - Licence cloud annuelle par poste (tranche + 10000) - Nouveaux clients</t>
  </si>
  <si>
    <t>Jamf Pro iOS éducation - Licence cloud annuelle par poste (tranche 100 à 9999) - Nouveaux clients</t>
  </si>
  <si>
    <t>Jamf Pro iOS éducation - Licence cloud annuelle par poste (tranche + 10000) - Nouveaux clients</t>
  </si>
  <si>
    <t>Jamf Pro tvOS éducation - Licence cloud annuelle par poste (tranche 100 à 9999) - Nouveaux clients</t>
  </si>
  <si>
    <t>Jamf Pro tvOS éducation - Licence cloud annuelle par poste (tranche + 10000) - Nouveaux clients</t>
  </si>
  <si>
    <t>Jamf Pro macOS éducation - Renouvellement licence annuelle par poste avec installation sur site (tranche 100 à 9999)</t>
  </si>
  <si>
    <t>Jamf Pro macOS éducation - Renouvellement licence annuelle par poste avec installation sur site (tranche + 10000)</t>
  </si>
  <si>
    <t>Jamf Pro iOS éducation - Renouvellement licence annuelle par poste avec installation sur site (tranche 100 à 9999)</t>
  </si>
  <si>
    <t>Jamf Pro iOS éducation - Renouvellement licence annuelle par poste avec installation sur site (tranche + 10000)</t>
  </si>
  <si>
    <t>Jamf Pro tvOS éducation - Renouvellement licence annuelle par poste avec installation sur site (tranche 100 à 9999)</t>
  </si>
  <si>
    <t>Jamf Pro tvOS éducation - Renouvellement licence annuelle par poste avec installation sur site (tranche + 10000)</t>
  </si>
  <si>
    <t>Jamf Pro macOS éducation - Renouvellement licence cloud annuelle par poste (tranche 100 à 9999)</t>
  </si>
  <si>
    <t>Jamf Pro macOS éducation - Renouvellement licence cloud annuelle par poste (tranche + 10000)</t>
  </si>
  <si>
    <t>Jamf Pro iOS éducation - Renouvellement licence cloud annuelle par poste (tranche 100 à 9999)</t>
  </si>
  <si>
    <t>Jamf Pro iOS éducation - Renouvellement licence cloud annuelle par poste (tranche + 10000)</t>
  </si>
  <si>
    <t>Jamf Pro tvOS éducation - Renouvellement licence cloud annuelle par poste (tranche 100 à 9999)</t>
  </si>
  <si>
    <t>Jamf Pro tvOS éducation - Renouvellement licence cloud annuelle par poste (tranche + 10000)</t>
  </si>
  <si>
    <t>FK318S</t>
  </si>
  <si>
    <t>FK318S-FR</t>
  </si>
  <si>
    <t>Matias clavier filaire blanc avec pavé numérique pour mac et pc - AZERTY</t>
  </si>
  <si>
    <t>MATIAS</t>
  </si>
  <si>
    <t>Matias clavier filaire blanc avec pavé numérique pour mac et pc - QWERTY</t>
  </si>
  <si>
    <t>Belkin adaptateur USB-C - Giga Ethernet noir pour MacBook 12" &amp; MacBook Pro Thunderbolt 3</t>
  </si>
  <si>
    <t>F2CU040BTBLK</t>
  </si>
  <si>
    <t>D30563</t>
  </si>
  <si>
    <t>Dicota Code Messenger - sacoche pour ordinateur portable 15" - gris</t>
  </si>
  <si>
    <t>ST-222-165L01</t>
  </si>
  <si>
    <t>STM étui Dux Plus Gen2 pour iPad Pro 12,9" noir arrière transparent - porte stylet Apple Pencil</t>
  </si>
  <si>
    <t>STFS2000800</t>
  </si>
  <si>
    <t>LaCie Rugged Thunderbolt USB-C disque dur 2 To externe (portable) USB 3.1 Gen 1 / Thunderbolt 3</t>
  </si>
  <si>
    <t>MQ2Y2FN/A</t>
  </si>
  <si>
    <t>iMac Pro 27" Retina 5K / Intel Xeon W 8 coeur 3,2 GHz / 32 Go DDR4 2 666 MHz / SSD 1 To / Radeon Pro Vega 56 avec 8 Go / 4xThunderbolt 3 / 4xUSB 3 / AirPort Extreme 802.11ac / Bluetooth 4.2 / Ethernet</t>
  </si>
  <si>
    <t>Catégorie 4 - Fixes bureautiques - Configuration 7</t>
  </si>
  <si>
    <t>CTO-MQ2Y2-VEGA64</t>
  </si>
  <si>
    <t>Passage à un processeur graphique Radeon Pro Vega 64 avec 16 Go de mémoire HBM2 à commander avec MQ2Y2FN/A</t>
  </si>
  <si>
    <t>CTO-MQ2Y2-4x16GB</t>
  </si>
  <si>
    <t>CTO-MQ2Y2-10C-3,0</t>
  </si>
  <si>
    <t>Passage à processeur 10 cœurs Intel Xeon W à 3,0 GHz avec 23,75 Mo cache à commander avec MQ2Y2FN/A</t>
  </si>
  <si>
    <t>Passage à 2 To de stockage SSD PCIe à commander avec MQ2Y2FN/A</t>
  </si>
  <si>
    <t>CTO-MQ2Y2-MTP2</t>
  </si>
  <si>
    <t>CTO-MQ2Y2-MMTP2</t>
  </si>
  <si>
    <t>CTO-MQ2Y2-MKEPV-US</t>
  </si>
  <si>
    <t>CTO-MQ2Y2-MKEPV-UK</t>
  </si>
  <si>
    <t>Passage à un Magic Trackpad 2 - Gris sidéral à commander avec MQ2Y2FN/A</t>
  </si>
  <si>
    <t>Passage à une souris Magic Mouse 2 et un Magic Trackpad 2 - Gris sidéral à commander avec MQ2Y2FN/A</t>
  </si>
  <si>
    <t>Passage à un Magic Keyboard américain 109 touches avec pavé numérique - Gris sidéral à commander avec MQ2Y2FN/A</t>
  </si>
  <si>
    <t>Passage à un Magic Keyboard anglais international 109 touches avec pavé numérique - Gris sidéral à commander avec MQ2Y2FN/A</t>
  </si>
  <si>
    <t>Passage à 64 Go de mémoire (4x16 Go) ECC DDR4 2 666 MHz soudée à commander avec MQ2Y2FN/A</t>
  </si>
  <si>
    <t xml:space="preserve">MCK-JACK </t>
  </si>
  <si>
    <t>Kallysta micro casque pour iPad</t>
  </si>
  <si>
    <t xml:space="preserve">CPCF-C15-iPD05-200 </t>
  </si>
  <si>
    <t xml:space="preserve">CPCF-C30-iPD05-200 </t>
  </si>
  <si>
    <t xml:space="preserve">CMCF-C60-iPD05-200 </t>
  </si>
  <si>
    <t>CGCF-C90-iPD05-200</t>
  </si>
  <si>
    <t>CGCF-C120-iPD05-200</t>
  </si>
  <si>
    <t>Kallysta Apollo 15 (charriot de transport, charge et synchronisation pour 15 iPad 7,9'' ou 9,7'')</t>
  </si>
  <si>
    <t>Kallysta Apollo 30 (charriot de transport, charge et synchronisation pour 30 iPad 7,9'' ou 9,7'')</t>
  </si>
  <si>
    <t>Kallysta Apollo 60 (charriot de transport, charge et synchronisation pour 60 iPad 7,9'' ou 9,7'')</t>
  </si>
  <si>
    <t>Kallysta Apollo 90 (charriot de transport, charge et synchronisation pour 90 iPad 7,9'' ou 9,7'')</t>
  </si>
  <si>
    <t>Kallysta Apollo 120 (charriot de transport, charge et synchronisation pour 120 iPad 7,9'' ou 9,7'')</t>
  </si>
  <si>
    <t>MGCF-D24-MB13-iPD08</t>
  </si>
  <si>
    <t>Kallysta malle Magellan KSync D24 docking pour 24 iPad 9,7" (emplacement pour 1 portable 13'', 1 borne Airport Express, charge et synchronisation fermée)</t>
  </si>
  <si>
    <t>MGCF-D36-iPD08</t>
  </si>
  <si>
    <t>Kallysta malle Magellan KSync D36 docking pour 36 iPad 9,7'' Lightning (1 borne Airport Express - charge fermée)</t>
  </si>
  <si>
    <t>MPCF-C-176</t>
  </si>
  <si>
    <t>MMCF-C-MB13-200</t>
  </si>
  <si>
    <t>MGCF-C-MB13-176</t>
  </si>
  <si>
    <t>MMCF-D16L-MB13-iP08</t>
  </si>
  <si>
    <t>MGCF-D27-MB13-iPD08</t>
  </si>
  <si>
    <t>Kallysta malle Magellan petit format 16 (malle de transport, charge fermée pour 16 iPad 7,9" ou 9,7" ou 10,5")</t>
  </si>
  <si>
    <t>Kallysta malle Magellan moyen format 16 (malle de transport, emplacement pour 1 portable 13" charge fermée pour 16 iPad 7,9" ou 9,7" ou 10,5")</t>
  </si>
  <si>
    <t>Kallysta malle Magellan grand format 32 (malle de transport, emplacement pour 1 portable 13", charge fermée pour 32 iPad 7,9" ou 9,7" ou 10,5")</t>
  </si>
  <si>
    <t>Kallysta malle Magellan KSync D16L docking pour 16 iPad 9,7" + leds (emplacement pour 1 portable 13'', 1 borne Airport Express, charge et synchronisation fermée)</t>
  </si>
  <si>
    <t>Kallysta malle Magellan KSync D27 docking pour 27 iPad 9,7" (emplacement pour 1 portable 13'', 1 borne Airport Express, charge et synchronisation fermée)</t>
  </si>
  <si>
    <t>KC-C15</t>
  </si>
  <si>
    <t>KL-C15</t>
  </si>
  <si>
    <t>KN-C15</t>
  </si>
  <si>
    <t xml:space="preserve">KM-C15 </t>
  </si>
  <si>
    <t>SRV-MES-1</t>
  </si>
  <si>
    <t>Kallysta kit de 15 câbles Lightning MFI</t>
  </si>
  <si>
    <t>Kallysta option LED (témoin de charge en façade)</t>
  </si>
  <si>
    <t>Kallysta numérotation des emplacements iPad</t>
  </si>
  <si>
    <t>Kallysta kit de marquage magnétique</t>
  </si>
  <si>
    <t>KC-C30</t>
  </si>
  <si>
    <t>KL-C30</t>
  </si>
  <si>
    <t>KN-C30</t>
  </si>
  <si>
    <t xml:space="preserve">KM-C30 </t>
  </si>
  <si>
    <t>KC-C60</t>
  </si>
  <si>
    <t>KL-C60</t>
  </si>
  <si>
    <t>KN-C60</t>
  </si>
  <si>
    <t>KM-C60</t>
  </si>
  <si>
    <t>KL-C90</t>
  </si>
  <si>
    <t>KN-C90</t>
  </si>
  <si>
    <t>KM-C90</t>
  </si>
  <si>
    <t>KPBSUP-C90</t>
  </si>
  <si>
    <t xml:space="preserve">KC-C120 </t>
  </si>
  <si>
    <t>KL-C120</t>
  </si>
  <si>
    <t>KN-C120</t>
  </si>
  <si>
    <t>KM-C120</t>
  </si>
  <si>
    <t>KPBSUP-C120</t>
  </si>
  <si>
    <t>Kallysta kit de 30 câbles Lightning MFI</t>
  </si>
  <si>
    <t>Kallysta mise en service sur site</t>
  </si>
  <si>
    <t>Kallysta kit de 60 câbles Lightning MFI</t>
  </si>
  <si>
    <t>Kallysta kit de 90 câbles Lightning MFI</t>
  </si>
  <si>
    <t>Kallysta kit de 120 câbles Lightning MFI</t>
  </si>
  <si>
    <t>SRV-MES-2</t>
  </si>
  <si>
    <t xml:space="preserve">KC-C90 </t>
  </si>
  <si>
    <t>Kallysta poignées supplémentaires</t>
  </si>
  <si>
    <t>KCL-C16</t>
  </si>
  <si>
    <t>KCT-MPCF</t>
  </si>
  <si>
    <t>KSYNCT-MPCF</t>
  </si>
  <si>
    <t>KWUT-802.11ac-MPCF</t>
  </si>
  <si>
    <t>KS-604D</t>
  </si>
  <si>
    <t>KT-MMCF-C7P</t>
  </si>
  <si>
    <t>KCT-MMCF</t>
  </si>
  <si>
    <t>KSYNCT-MMCF</t>
  </si>
  <si>
    <t>KWS-APExpress-MMCF</t>
  </si>
  <si>
    <t>KWHP-Ruckus-MMCF</t>
  </si>
  <si>
    <t>KT-MGCF-C7P</t>
  </si>
  <si>
    <t>KCL-C32</t>
  </si>
  <si>
    <t>KCT-MGCF</t>
  </si>
  <si>
    <t>KSYNCT-MGCF</t>
  </si>
  <si>
    <t>KWS-APExpress-MGCF</t>
  </si>
  <si>
    <t>KWHP-Ruckus-MGCF</t>
  </si>
  <si>
    <t>MMCF-D16L-MB13-iP08-DUX</t>
  </si>
  <si>
    <t>RV-EXTGA-M-5</t>
  </si>
  <si>
    <t>PiPP01</t>
  </si>
  <si>
    <t>FKSYNC01</t>
  </si>
  <si>
    <t>FKSYNC02</t>
  </si>
  <si>
    <t>FKMESST01</t>
  </si>
  <si>
    <t>Kallysta kit de cales pour iPad mini</t>
  </si>
  <si>
    <t>Kallysta kit de 16 câbles Apple Lightning MFI</t>
  </si>
  <si>
    <t>Kallysta kit de charge des iPad - Charge fermée (Alimentation, système de ventilation actif, interrupteur, carte de charge)</t>
  </si>
  <si>
    <t>Kallysta kit de charge &amp; synchronisation des iPad - Charge fermée (Alimentation, système de ventilation actif, interrupteur, carte de charge &amp; synchronisation, connecteur USB)</t>
  </si>
  <si>
    <t>Kallysta kit WiFi Ultra-Thin (Borne WiFi Ultra-Thin 802.11ac, Alimentation, interrupteur, connecteur Ethernet)</t>
  </si>
  <si>
    <t>Kallysta précâblage WiFi Standard - Pré-câblage WiFi airport Express (Alimentation, interrupteur, connecteur Ethernet)</t>
  </si>
  <si>
    <t>Kallysta précâblage WiFi Haute et Ultra haute performance - Pré-câblage WiFi Ruckus R500 ou R600 (Alimentation, interrupteur, connecteur Ethernet)</t>
  </si>
  <si>
    <t>Kallysta kit de 32 câbles Apple Lightning MFI</t>
  </si>
  <si>
    <t>Kallysta kit de sécurisation - Cadenas à code 4 chiffres (1 x Cadenas MasterLock 604D)</t>
  </si>
  <si>
    <t>Kallysta option avec housse STM DUX</t>
  </si>
  <si>
    <t>Kallysta extension de garantie Malle Magellan de 3 à 5 ans (retour atelier)</t>
  </si>
  <si>
    <t>Kallysta préparation de la malle en atelier (Installation et configuration malle, WiFi, tablettes)</t>
  </si>
  <si>
    <t>Kallysta formation malle KSync iPad (usages, création de contenu) 1 jour (frais de déplacement compris)</t>
  </si>
  <si>
    <t>Kallysta formation malle KSync iPad (usages, création de contenu) 2 jour (frais de déplacement compris)</t>
  </si>
  <si>
    <t>Kallysta mise en route sur site (livraison d'une solution paramétrée PiPP01) et prise en main de 2h sur site</t>
  </si>
  <si>
    <t>Remise iMac Pro</t>
  </si>
  <si>
    <t>Remise iMac Pro CTO</t>
  </si>
  <si>
    <t>Passage à une garantie 3 ans formule Plus pour iMac Pro (intervention à J+1 - réparation à J+3 ou iMac Pro de prêt)</t>
  </si>
  <si>
    <t>IMP-3PL</t>
  </si>
  <si>
    <t>MI4-IMP-4PL</t>
  </si>
  <si>
    <t>MI4-IMP-5PL</t>
  </si>
  <si>
    <t>MI4-IMP-6PL</t>
  </si>
  <si>
    <t>MI4-IMP-7PL</t>
  </si>
  <si>
    <t>MI4-IMP-3PL-INT</t>
  </si>
  <si>
    <t>MI4-IMP-4PL-INT</t>
  </si>
  <si>
    <t>MI4-IMP-5PL-INT</t>
  </si>
  <si>
    <t>MI4-IMP-3PR</t>
  </si>
  <si>
    <t>MI4-IMP-4PR</t>
  </si>
  <si>
    <t>MI4-IMP-5PR</t>
  </si>
  <si>
    <t>MI4-IMP-3PR-INT</t>
  </si>
  <si>
    <t>MI4-IM1-4PR-INT</t>
  </si>
  <si>
    <t>MI4-IMP-5PR-INT</t>
  </si>
  <si>
    <t>Passage à une garantie 4 ans formule Plus pour iMac Pro (intervention à J+1 - réparation à J+3 ou iMac Pro de prêt)</t>
  </si>
  <si>
    <t>Passage à une garantie 5 ans formule Plus pour iMac Pro (intervention à J+1 - réparation à J+3 ou iMac Pro de prêt)</t>
  </si>
  <si>
    <t>Passage à une garantie 6 ans formule Plus pour iMac Pro (intervention à J+1 - réparation à J+3 ou iMac Pro de prêt)</t>
  </si>
  <si>
    <t>Passage à une garantie 7 ans formule Plus pour iMac Pro (intervention à J+1 - réparation à J+3 ou iMac Pro de prêt)</t>
  </si>
  <si>
    <t>Passage à une garantie 3 ans formule Plus internationale pour iMac Pro (France : intervention à J+1 - réparation à J+3 ou iMac Pro de prêt - Étranger : retour atelier)</t>
  </si>
  <si>
    <t>Passage à une garantie 4 ans formule Plus internationale pour iMac Pro (France : intervention à J+1 - réparation à J+3 ou iMac Pro de prêt - Étranger : retour atelier)</t>
  </si>
  <si>
    <t>Passage à une garantie 5 ans formule Plus internationale pour iMac Pro (France : intervention à J+1 - réparation à J+3 ou iMac Pro de prêt - Étranger : retour atelier)</t>
  </si>
  <si>
    <t>MI4-IMP-4PR-INT</t>
  </si>
  <si>
    <t>Passage à une garantie 3 ans formule Pro pour iMac Pro (intervention à H+4 - remplacement à J+1)</t>
  </si>
  <si>
    <t>Passage à une garantie 4 ans formule Pro pour iMac Pro (intervention à H+4 - remplacement à J+1)</t>
  </si>
  <si>
    <t>Passage à une garantie 5 ans formule Pro pour iMac Pro (intervention à H+4 - remplacement à J+1)</t>
  </si>
  <si>
    <t>Passage à une garantie 3 ans formule Pro internationale pour iMac Pro (France : intervention à H+4 - remplacement à J+1 - Étranger : retour atelier)</t>
  </si>
  <si>
    <t>Passage à une garantie 4 ans formule Pro internationale pour iMac Pro (France : intervention à H+4 - remplacement à J+1 - Étranger : retour atelier)</t>
  </si>
  <si>
    <t>Passage à une garantie 5 ans formule Pro internationale pour iMac Pro (France : intervention à H+4 - remplacement à J+1 - Étranger : retour atelier)</t>
  </si>
  <si>
    <t>F8T067cw</t>
  </si>
  <si>
    <t>B2791HSU-B1</t>
  </si>
  <si>
    <t>Iiyama moniteur 27" LED ProLite B2791HSU (HDMI/VGA/DisplayPort - 16/9 rés. 1920x1080 - 1 ms - noir)</t>
  </si>
  <si>
    <t>CTO-MQ2Y2-SSD2To</t>
  </si>
  <si>
    <t>D31325</t>
  </si>
  <si>
    <t>K38300EU</t>
  </si>
  <si>
    <t xml:space="preserve">Kensington Station d’accueil Thunderbolt 3 SD5200T  (2 Thunderbolt 3 - 1 USB-C + 2 USB 3 +1  DisplayPort+ 1 Gbit Eth) </t>
  </si>
  <si>
    <t>STFS1000401</t>
  </si>
  <si>
    <t>LaCie Rugged Thunderbolt USB-C SSD 1 To externe (portable) (compatible Thunderbolt 3 et USB 3.0)</t>
  </si>
  <si>
    <t>XT-AL490</t>
  </si>
  <si>
    <t>XT-XB203</t>
  </si>
  <si>
    <t>Xtorm Power Bank Pro 41.600 (batterie externe 41 600 mAH - adaptateur AC - 1 port USB-C + 2 ports USB + 2 prises 220V - 1,4 kg)</t>
  </si>
  <si>
    <t>Xtorm Power Infinity 27.000 45W USB-C (batterie externe 27 000 mAH - câbles recharges USB amovible - 1 port USB-C + 3 ports USB - 633 g)</t>
  </si>
  <si>
    <t>F8J207bt04-BLK</t>
  </si>
  <si>
    <t>F5C412eb300W</t>
  </si>
  <si>
    <t>Belkin AC Anywhere - convertisseur continu-alternatif - 300 Watt</t>
  </si>
  <si>
    <t>Belkin câble Lightning (M) vers USB (M) MIXIT DuraTek blindé 1,22 m noir pour Apple iPad/iPhone/iPod (Lightning)</t>
  </si>
  <si>
    <t>Kensington coffre de chargement et de synchronisation Universel pour 10 tablettes - garantie 2 ans</t>
  </si>
  <si>
    <t xml:space="preserve">MacLocks The Blade - kit de sécurité universel - avec câble verrou à combinaison - argent </t>
  </si>
  <si>
    <t xml:space="preserve">MacLocks The Blade - kit de sécurité universel - avec câble verrou à clé - argent </t>
  </si>
  <si>
    <t>MW Souris optique USB 3 boutons et une molette de défilement</t>
  </si>
  <si>
    <t>MW-500002-P</t>
  </si>
  <si>
    <t>GB43427</t>
  </si>
  <si>
    <t>MR7F2NF/A</t>
  </si>
  <si>
    <t>MRJN2NF/A</t>
  </si>
  <si>
    <t>MRFG2NF/A</t>
  </si>
  <si>
    <t>MR7J2NF/A</t>
  </si>
  <si>
    <t>MR7K2NF/A</t>
  </si>
  <si>
    <t>MRJP2NF/A</t>
  </si>
  <si>
    <t>MR6N2NF/A</t>
  </si>
  <si>
    <t>MR6P2NF/A</t>
  </si>
  <si>
    <t>MRM02NF/A</t>
  </si>
  <si>
    <t>MR722NF/A</t>
  </si>
  <si>
    <t>MR732NF/A</t>
  </si>
  <si>
    <t>MRM22NF/A</t>
  </si>
  <si>
    <t>MRME2Z/A</t>
  </si>
  <si>
    <t>Apple souris sans fil magic mouse 2 gris sidéral (Multi-Touch - rechargeable - Bluetooth - Lightning)</t>
  </si>
  <si>
    <t>Apple souris sans fil magic mouse 2 argent (Multi-Touch - rechargeable - Bluetooth - Lightning)</t>
  </si>
  <si>
    <t>Apple trackpad sans fil Magic Trackpad 2 argent (Force Touch - rechargeable - Bluetooth - Lightning)</t>
  </si>
  <si>
    <t>Apple trackpad sans fil Magic Trackpad 2 gris sidéral (Force Touch - rechargeable - Bluetooth - Lightning)</t>
  </si>
  <si>
    <t>MRMF2Z/A</t>
  </si>
  <si>
    <t>MRMH2F/A</t>
  </si>
  <si>
    <t>Apple clavier Magic Keyboard français avec pavé numérique - sans fil rechargeable Bluetooth Lightning - 109 touches - gris sidéral</t>
  </si>
  <si>
    <t>GB43543</t>
  </si>
  <si>
    <t>Griffin Survivor All-Terrain - Boîtier de protection pour tablette robuste silicone, polycarbonate, PET noir, fumé pour iPad 9,7"</t>
  </si>
  <si>
    <t>Griffin Survivor All-Terrain - Boîtier de protection pour tablette robuste silicone, polycarbonate, PET noir, fumé pour iPad Pro 10,5"</t>
  </si>
  <si>
    <t>KAPLA-CH01</t>
  </si>
  <si>
    <t>Kallysta Starter Kit - Kit de pilotage de l’alimentation du chariot à distance</t>
  </si>
  <si>
    <t>KAPLA-CH02</t>
  </si>
  <si>
    <t>Kallysta Extension - Boitier supplémentaire pour le Kit de pilotage de l’alimentation du chariot à distance</t>
  </si>
  <si>
    <t>P-AC-3UF1TC-WEU30-RB</t>
  </si>
  <si>
    <t>PNY</t>
  </si>
  <si>
    <t>PNY chargeur rapide 1 port USB-C et 3 ports USB - Power Delivery 3.0 certifié USB-C jusqu’à 60W</t>
  </si>
  <si>
    <t>C-TC-TC-K31-03</t>
  </si>
  <si>
    <t>PNY câble USB-C vers USB-C - 1m - noir</t>
  </si>
  <si>
    <t>P-FD32GOTGSLTC-GE</t>
  </si>
  <si>
    <t>P-FD64GOTGSLTC-GE</t>
  </si>
  <si>
    <t>PNY clé USB 2 en 1 USB-C/USB 3.0 - 16 Go</t>
  </si>
  <si>
    <t>PNY clé USB 2 en 1 USB-C/USB 3.0 - 32 Go</t>
  </si>
  <si>
    <t>PNY clé USB 2 en 1 USB-C/USB 3.0 - 64 Go</t>
  </si>
  <si>
    <t>P-FD16GOTGSLTC-GE</t>
  </si>
  <si>
    <t>MR7G2NF/A</t>
  </si>
  <si>
    <t>MQ4H2ZM/A</t>
  </si>
  <si>
    <t>Apple câble Thunderbolt 3 ( USB-C ) 0,80 m</t>
  </si>
  <si>
    <t>MQGJ2ZM/A</t>
  </si>
  <si>
    <t>Urban Factory station d'accueil mobile USB-C gris sidéral - 1 HDMI 4K - 1 VGA - 1 GigaBit Eth - 1 USB-C pass through - 3 ports USB 3.0 - 1 sortie audio</t>
  </si>
  <si>
    <t>MONTAB16HCR4</t>
  </si>
  <si>
    <t>MONTAB32HCR4</t>
  </si>
  <si>
    <t>MONTAB20VR4</t>
  </si>
  <si>
    <t>MONTAB16HCR4SY</t>
  </si>
  <si>
    <t>MONTAB32HCR4SY</t>
  </si>
  <si>
    <t>MONTAB20VR4SY</t>
  </si>
  <si>
    <t>MONLYTE16SD</t>
  </si>
  <si>
    <t>MONLYTE16MD</t>
  </si>
  <si>
    <t>MONDESCABBY/CO</t>
  </si>
  <si>
    <t>MONDESCABBY</t>
  </si>
  <si>
    <t>MONLAP16HR4CO</t>
  </si>
  <si>
    <t>MONLAP32HR4CO</t>
  </si>
  <si>
    <t>STET1000403</t>
  </si>
  <si>
    <t>STET2000403</t>
  </si>
  <si>
    <t>LaCie disque externe 2,5'' Porsche Mobile Drive 2 To USB 3.0 - 5 400 tr/min - avec câble USB-C - garantie 2 ans</t>
  </si>
  <si>
    <t>LaCie disque externe 2,5'' Porsche Mobile Drive 1 To USB 3.0 - 5 400 tr/min - avec câble USB-C- garantie 2 ans</t>
  </si>
  <si>
    <t>LNC10143FRANCE</t>
  </si>
  <si>
    <t>LNC10166</t>
  </si>
  <si>
    <t> GB42678-2</t>
  </si>
  <si>
    <t>Griffin Survivor All-Terrain - Boîtier de protection pour tablette robuste silicone, polycarbonate, PET noir, fumé pour iPad Pro 12,9"</t>
  </si>
  <si>
    <t>920-008435</t>
  </si>
  <si>
    <t>Logitech Slim Combo noir étui pour iPad Pro 12,9" avec clavier rétroéclairé amovible Smart connector français </t>
  </si>
  <si>
    <t> 920-008443</t>
  </si>
  <si>
    <t>Logitech Slim Combo noir étui pour iPad Pro 10,5" avec clavier rétroéclairé amovible Smart connector français</t>
  </si>
  <si>
    <t>Code NACRES</t>
  </si>
  <si>
    <t>IA12</t>
  </si>
  <si>
    <t>IC02</t>
  </si>
  <si>
    <t>IA25</t>
  </si>
  <si>
    <t>IA24</t>
  </si>
  <si>
    <t>IA23</t>
  </si>
  <si>
    <t>IA11</t>
  </si>
  <si>
    <t>IA01</t>
  </si>
  <si>
    <t>S/AP-IM424S4G</t>
  </si>
  <si>
    <t>S/AP-IM424S8G</t>
  </si>
  <si>
    <t>S/AP-IM424S16G</t>
  </si>
  <si>
    <t>S/AP-IM318LS8G</t>
  </si>
  <si>
    <t>iA25</t>
  </si>
  <si>
    <t>IC01</t>
  </si>
  <si>
    <t>IB11</t>
  </si>
  <si>
    <t>MCK-JACK</t>
  </si>
  <si>
    <t>ID6ZFK-BBF</t>
  </si>
  <si>
    <t>GB359183-FR</t>
  </si>
  <si>
    <t>CPCF-C15-iPD05-200</t>
  </si>
  <si>
    <t>KM-C15</t>
  </si>
  <si>
    <t>CPCF-C30-iPD05-200</t>
  </si>
  <si>
    <t>KM-C30</t>
  </si>
  <si>
    <t>CMCF-C60-iPD05-200</t>
  </si>
  <si>
    <t>KC-C120</t>
  </si>
  <si>
    <t>IB02</t>
  </si>
  <si>
    <t>IB01</t>
  </si>
  <si>
    <t>920-008443</t>
  </si>
  <si>
    <t>GB42678-2</t>
  </si>
  <si>
    <t>241B7QUPBEB/00</t>
  </si>
  <si>
    <t>258B6QUEB/00</t>
  </si>
  <si>
    <t>328P6AUBREB/00 </t>
  </si>
  <si>
    <t>Philips moniteur 24'' LED B Line 241B7QUPBEB (HDMI, VGA, DisplayPort, USB-C - 16:9 résolution 1920x1080 - 5 ms - noir - TCO</t>
  </si>
  <si>
    <t>PHILIPS</t>
  </si>
  <si>
    <t>328P6AUBREB/00</t>
  </si>
  <si>
    <t>Philips moniteur 32'' LED Brilliance P-line 328P6AUBREB (HDMI, VGA, DisplayPort, USB-C - 16:9 résolution 2560x1440 - 4 ms - noir )</t>
  </si>
  <si>
    <t>IN-CL60659</t>
  </si>
  <si>
    <t>IN-CL60656</t>
  </si>
  <si>
    <t>IN-INMB100253-BK</t>
  </si>
  <si>
    <t>IN-MB100272LK</t>
  </si>
  <si>
    <t>IN-INCO300344-NY</t>
  </si>
  <si>
    <t>INCASE</t>
  </si>
  <si>
    <t>Incase Tensaerlite housse de protection pour MacBook 12" - Noir</t>
  </si>
  <si>
    <t>Incase Tensaerlite housse de protection pour MacBook Air 13" - Noir</t>
  </si>
  <si>
    <t>Incase Tensaerlite housse de protection pour MacBook Pro 13,3" Thunderbolt 3 &amp; Touch Bar - Noir</t>
  </si>
  <si>
    <t>Incase Tensaerlite housse de protection pour MacBook Pro 15,4" Touch Bar- Noir</t>
  </si>
  <si>
    <t>Incase Reform Brief - sacoche pour MacBook Pro 13,3" - noir</t>
  </si>
  <si>
    <t>IN-CL60677</t>
  </si>
  <si>
    <t>Incase Hardshell coque de protection transparente pour MacBook 12"</t>
  </si>
  <si>
    <t>IN-CL60606</t>
  </si>
  <si>
    <t>Incase Hardshell coque de protection transparente pour MacBook Air 13"</t>
  </si>
  <si>
    <t>IN-CL60608</t>
  </si>
  <si>
    <t>IN-CL60610</t>
  </si>
  <si>
    <t>Incase Hardshell coque de protection transparente pour MacBook Pro Retina 13,3"</t>
  </si>
  <si>
    <t>Incase Hardshell coque de protection transparente pour MacBook Pro Retina 15,4"</t>
  </si>
  <si>
    <t>IN-INMB200260-CL</t>
  </si>
  <si>
    <t>IN-MB200261LR</t>
  </si>
  <si>
    <t>Incase Hardshell coque de protection transparente pour MacBook Pro 15" Touch Bar</t>
  </si>
  <si>
    <t>Incase Hardshell coque de protection transparente pour MacBook Pro 13" Thunderbolt 3 &amp; Touch Bar</t>
  </si>
  <si>
    <t>TEBP313</t>
  </si>
  <si>
    <t>Thule EnRoute BackPack 13" 14L sac à dos pour MacBook 12", MacBook Air 13" ou MacBook Pro 13,3"</t>
  </si>
  <si>
    <t>ST-222-165L29</t>
  </si>
  <si>
    <t>STM étui Dux Plus Gen2 pour iPad Pro 12,9'' - rouge et face arrière transparente - porte stylet Apple Pencil</t>
  </si>
  <si>
    <t>IN-INCO300206-BL </t>
  </si>
  <si>
    <t>Incase Compass Brief - sacoche pour MacBook Pro 13,3” - noir</t>
  </si>
  <si>
    <t>IN-INCO300213-BK</t>
  </si>
  <si>
    <t>Incase Compass Brief - sacoche pour MacBook Pro 15,4” - noir</t>
  </si>
  <si>
    <t>IN-CL55493</t>
  </si>
  <si>
    <t>Incase City Brief - sacoche pour MacBook Pro 13,3" - noir</t>
  </si>
  <si>
    <t>IN-CL55458</t>
  </si>
  <si>
    <t>Incase City Brief - sacoche pour MacBook Pro 15,4" - noir</t>
  </si>
  <si>
    <t>IN-CL60654</t>
  </si>
  <si>
    <t>Incase Reform Brief - sacoche pour MacBook Pro 15,43" - noir</t>
  </si>
  <si>
    <t>IN-INCO100279-BK</t>
  </si>
  <si>
    <t>Incase ICON Lite - sac à dos pour MacBook Pro 15,4" - noir</t>
  </si>
  <si>
    <t>MW-410022</t>
  </si>
  <si>
    <t>MW-410051</t>
  </si>
  <si>
    <t>MW-400052</t>
  </si>
  <si>
    <t>MW-410050</t>
  </si>
  <si>
    <t>XB2483HSU-B3</t>
  </si>
  <si>
    <t>Iiyama moniteur 24'' LED ProLite XB2483HSU-B3 (HDMI, VGA, DisplayPort - 16:9 résolution 1920x1080 - 4 ms - noir )</t>
  </si>
  <si>
    <t>MR2A2ZM/A</t>
  </si>
  <si>
    <t>Apple adaptateur secteur USB-C 30 W pour MacBook 12" ou iPad Pro 12,9"</t>
  </si>
  <si>
    <t>Belkin adaptateur vidéo 4K Mini DisplayPort vers HDMI avec audio - noir</t>
  </si>
  <si>
    <t>Apple adaptateur vidéo Mini DisplayPort vers VGA</t>
  </si>
  <si>
    <t>Apple adaptateur vidéo Mini DisplayPort vers DVI double lien (pour écran 30" Apple)</t>
  </si>
  <si>
    <t>Apple adaptateur vidéo Mini DisplayPort vers DVI (incompatible écran 30" Apple)</t>
  </si>
  <si>
    <t>PORT</t>
  </si>
  <si>
    <t>Port Connect alimentation de remplacement 65 W USB-C - Prises EU et UK incluses - sélection automatique de la tension</t>
  </si>
  <si>
    <t>Port Connect alimentation de remplacement 60 W MagSafe + port USB charge rapide</t>
  </si>
  <si>
    <t>Port Connect hub USB-C 4 ports (3 ports USB 3 + 1 port USB-C)</t>
  </si>
  <si>
    <t>E2282HS-B1</t>
  </si>
  <si>
    <t>Iiyama moniteur 22'' LED ProLite E2282HS (VGA, DVI, HDMI - 16:9 résolution 1920x1080 - 1 ms - noir - TCO 6)</t>
  </si>
  <si>
    <t>99MO022147</t>
  </si>
  <si>
    <t>Moshi Progeo chargeur secteur USB-C 65W pour MacBook 12" ou MacBook Pro 13,3"</t>
  </si>
  <si>
    <t>ST-222-190JW01</t>
  </si>
  <si>
    <t>STM étui Dux Plus Educ pour iPad 9,7" - noir et face arrière transparente - Polybag - porte stylet Apple pencil ou Logitech Crayon</t>
  </si>
  <si>
    <t>ST-222-190JW02</t>
  </si>
  <si>
    <t>MD592Z/A</t>
  </si>
  <si>
    <t>MacBook Pro 13" argent Touch Bar / Core i5 quadricœur à 2,3 GHz / 8 Go / 256 Go SSD / Intel Iris Plus Graphics 655 / 4xThunderbolt 3 / AirPort Extreme 802.11ac / Bluetooth 5.0</t>
  </si>
  <si>
    <t>MR9U2FN/A</t>
  </si>
  <si>
    <t>CTO-MR9U2-i7-2,7</t>
  </si>
  <si>
    <t>CTO-MR9U2-16GB</t>
  </si>
  <si>
    <t>Passage à 16 Go de mémoire LPDDR3 2 133 MHz soudé à commander avec MR9U2FN/A</t>
  </si>
  <si>
    <t>CTO-MR9U2-SSD512</t>
  </si>
  <si>
    <t>CTO-MR9U2-SSD1To</t>
  </si>
  <si>
    <t>CTO-MR9U2-SSD2To</t>
  </si>
  <si>
    <t>CTO-MR9U2-QUS</t>
  </si>
  <si>
    <t>CTO-MR9U2-QUK</t>
  </si>
  <si>
    <t>Passage à un stockage 512 Go SSD PCIe à commander avec MR9U2FN/A</t>
  </si>
  <si>
    <t>Passage à un stockage 1 To SSD PCIe à commander avec MR9U2FN/A</t>
  </si>
  <si>
    <t>Passage à un stockage 2 To SSD PCIe à commander avec MR9U2FN/A</t>
  </si>
  <si>
    <t>Passage à un clavier rétro-éclairé américain et guide utilisateur anglais à commander avec MR9U2FN/A</t>
  </si>
  <si>
    <t>Passage à un clavier rétro-éclairé anglais international et guide utilisateur anglais à commander avec MR9U2FN/A</t>
  </si>
  <si>
    <t>MR9Q2FN/A</t>
  </si>
  <si>
    <t>MacBook Pro 13" gris sidéral Touch Bar / Core i5 quadricœur à 2,3 GHz / 8 Go / 256 Go SSD / Intel Iris Plus Graphics 655 / 4xThunderbolt 3 / AirPort Extreme 802.11ac / Bluetooth 5.0</t>
  </si>
  <si>
    <t>CTO-MR9Q2-i7-2,7</t>
  </si>
  <si>
    <t>CTO-MR9Q2-16GB</t>
  </si>
  <si>
    <t>CTO-MR9Q2-SSD512</t>
  </si>
  <si>
    <t>CTO-MR9Q2-SSD1To</t>
  </si>
  <si>
    <t>CTO-MR9Q2-SSD2To</t>
  </si>
  <si>
    <t>CTO-MR9Q2-QUS</t>
  </si>
  <si>
    <t>CTO-MR9Q2-QUK</t>
  </si>
  <si>
    <t>Passage à un processeur quadricœur Intel Core i7 à 2,7 GHz (Turbo Boost à 4,5 GHz - 128 Mo eDRAM) à commander avec MR9U2FN/A</t>
  </si>
  <si>
    <t>Passage à un processeur quadricœur Intel Core i7 à 2,7 GHz (Turbo Boost à 4,5 GHz - 128 Mo eDRAM) à commander avec MR9Q2FN/A</t>
  </si>
  <si>
    <t>Passage à un stockage 512 Go SSD PCIe à commander avec MR9Q2F/A</t>
  </si>
  <si>
    <t>Passage à un stockage 1 To SSD PCIe à commander avec MR9Q2F/A</t>
  </si>
  <si>
    <t>Passage à un stockage 2 To SSD PCIe à commander avec MR9Q2F/A</t>
  </si>
  <si>
    <t>Passage à un clavier rétro-éclairé américain et guide utilisateur anglais à commander avec MR9Q2FN/A</t>
  </si>
  <si>
    <t>Passage à un clavier rétro-éclairé anglais international et guide utilisateur anglais à commander avec MR9Q2FN/A</t>
  </si>
  <si>
    <t>Passage à 16 Go de mémoire LPDDR3 2 133 MHz soudé à commander avec MR9Q2FN/A</t>
  </si>
  <si>
    <t>MR9V2FN/A</t>
  </si>
  <si>
    <t>MacBook Pro 13" argent Touch Bar / Core i5 quadricœur à 2,3 GHz / 8 Go / 512 Go SSD / Intel Iris Plus Graphics 655 / 4xThunderbolt 3 / AirPort Extreme 802.11ac / Bluetooth 5.0</t>
  </si>
  <si>
    <t>CTO-MR9V2-i7-2,7</t>
  </si>
  <si>
    <t>Passage à un processeur quadricœur Intel Core i7 à 2,7 GHz (Turbo Boost à 4,5 GHz - 128 Mo eDRAM) à commander avec MR9V2FN/A</t>
  </si>
  <si>
    <t>CTO-MR9V2-16GB</t>
  </si>
  <si>
    <t>CTO-MR9V2-SSD1To</t>
  </si>
  <si>
    <t>CTO-MR9V2-SSD2To</t>
  </si>
  <si>
    <t>CTO-MR9V2-QUS</t>
  </si>
  <si>
    <t>CTO-MR9V2-QUK</t>
  </si>
  <si>
    <t>Passage à un clavier rétro-éclairé américain et guide utilisateur anglais à commander avec MR9V2FN/A</t>
  </si>
  <si>
    <t>Passage à un clavier rétro-éclairé anglais international et guide utilisateur anglais à commander avec MR9V2FN/A</t>
  </si>
  <si>
    <t>Passage à un stockage 2 To SSD PCIe à commander avec MR9V2F/A</t>
  </si>
  <si>
    <t>Passage à un stockage 1 To SSD PCIe à commander avec MR9V2F/A</t>
  </si>
  <si>
    <t>Passage à 16 Go de mémoire LPDDR3 2 133 MHz soudé à commander avec MR9V2FN/A</t>
  </si>
  <si>
    <t>MR9R2FN/A</t>
  </si>
  <si>
    <t>CTO-MR9R2-i7-2,7</t>
  </si>
  <si>
    <t>CTO-MR9R2-16GB</t>
  </si>
  <si>
    <t>CTO-MR9R2-SSD1To</t>
  </si>
  <si>
    <t>CTO-MR9R2-SSD2To</t>
  </si>
  <si>
    <t>CTO-MR9R2-QUS</t>
  </si>
  <si>
    <t>CTO-MR9R2-QUK</t>
  </si>
  <si>
    <t>Passage à un processeur quadricœur Intel Core i7 à 2,7 GHz (Turbo Boost à 4,5 GHz - 128 Mo eDRAM) à commander avec MR9R2FN/A</t>
  </si>
  <si>
    <t>Passage à 16 Go de mémoire LPDDR3 2 133 MHz soudé à commander avec MR9R2FN/A</t>
  </si>
  <si>
    <t>Passage à un stockage 1 To SSD PCIe à commander avec MR9R2F/A</t>
  </si>
  <si>
    <t>Passage à un stockage 2 To SSD PCIe à commander avec MR9R2F/A</t>
  </si>
  <si>
    <t>Passage à un clavier rétro-éclairé américain et guide utilisateur anglais à commander avec MR9R2FN/A</t>
  </si>
  <si>
    <t>Passage à un clavier rétro-éclairé anglais international et guide utilisateur anglais à commander avec MR9R2FN/A</t>
  </si>
  <si>
    <t>MR962FN/A</t>
  </si>
  <si>
    <t>MacBook Pro 15" argent Touch Bar / Core i7 hexacœur à 2,2 GHz / 16 Go / 256 Go SSD / Radeon Pro 555X 4 Go &amp; Intel UHD Graphics 630 / 4xThunderbolt 3 / AirPort Extreme 802.11ac / Bluetooth 5.0</t>
  </si>
  <si>
    <t>CTO-MR962-i9-2,9</t>
  </si>
  <si>
    <t>Passage à un processeur Core i9 hexacœur à 2,9 GHz (Turbo Boost à 4,8 GHz - 12 Mo cache N3) à commander avec MR962FN/A</t>
  </si>
  <si>
    <t>CTO-MR962-32GB</t>
  </si>
  <si>
    <t>Passage à 32 Go de mémoire DDR4 2 400 MHz soudé à commander avec MR962FN/A</t>
  </si>
  <si>
    <t>CTO-MR962-RAD560X</t>
  </si>
  <si>
    <t>Passage à un processeur graphique Radeon Pro 560X (4 Go de mémoire GDDR5) &amp; Intel UHD Graphics 630 à commander avec MR962FN/A</t>
  </si>
  <si>
    <t>CTO-MR962-SSD512</t>
  </si>
  <si>
    <t>CTO-MR962-SSD1To</t>
  </si>
  <si>
    <t>CTO-MR962-SSD2To</t>
  </si>
  <si>
    <t>CTO-MR962-SSD4To</t>
  </si>
  <si>
    <t>CTO-MR962-QUS</t>
  </si>
  <si>
    <t>CTO-MR962-QUK</t>
  </si>
  <si>
    <t>Passage à un stockage 512 Go SSD PCIe à commander avec MR962FN/A</t>
  </si>
  <si>
    <t>Passage à un stockage 1 To SSD PCIe à commander avec MR962FN/A</t>
  </si>
  <si>
    <t>Passage à un stockage 2 To SSD PCIe à commander avec MR962FN/A</t>
  </si>
  <si>
    <t>Passage à un stockage 4 To SSD PCIe à commander avec MR962FN/A</t>
  </si>
  <si>
    <t>Passage à un clavier rétro-éclairé américain et guide utilisateur anglais à commander avec MR962FN/A</t>
  </si>
  <si>
    <t>Passage à un clavier rétro-éclairé anglais international et guide utilisateur anglais à commander avec MR962FN/A</t>
  </si>
  <si>
    <t>MR932FN/A</t>
  </si>
  <si>
    <t>CTO-MR932-i9-2,9</t>
  </si>
  <si>
    <t>CTO-MR932-32GB</t>
  </si>
  <si>
    <t>CTO-MR932-RAD560X</t>
  </si>
  <si>
    <t>CTO-MR932-SSD512</t>
  </si>
  <si>
    <t>CTO-MR932-SSD1To</t>
  </si>
  <si>
    <t>CTO-MR932-SSD2To</t>
  </si>
  <si>
    <t>CTO-MR932-SSD4To</t>
  </si>
  <si>
    <t>CTO-MR932-QUS</t>
  </si>
  <si>
    <t>CTO-MR932-QUK</t>
  </si>
  <si>
    <t>Passage à un processeur Core i9 hexacœur à 2,9 GHz (Turbo Boost à 4,8 GHz - 12 Mo cache N3) à commander avec MR932FN/A</t>
  </si>
  <si>
    <t>Passage à 32 Go de mémoire DDR4 2 400 MHz soudé à commander avec MR932FN/A</t>
  </si>
  <si>
    <t>Passage à un processeur graphique Radeon Pro 560X (4 Go de mémoire GDDR5) &amp; Intel UHD Graphics 630 à commander avec MR932FN/A</t>
  </si>
  <si>
    <t>Passage à un stockage 512 Go SSD PCIe à commander avec MR932FN/A</t>
  </si>
  <si>
    <t>Passage à un stockage 1 To SSD PCIe à commander avec MR932FN/A</t>
  </si>
  <si>
    <t>Passage à un stockage 2 To SSD PCIe à commander avec MR932FN/A</t>
  </si>
  <si>
    <t>Passage à un stockage 4 To SSD PCIe à commander avec MR932FN/A</t>
  </si>
  <si>
    <t>Passage à un clavier rétro-éclairé américain et guide utilisateur anglais à commander avec MR932FN/A</t>
  </si>
  <si>
    <t>Passage à un clavier rétro-éclairé anglais international et guide utilisateur anglais à commander avec MR932FN/A</t>
  </si>
  <si>
    <t>MR972FN/A</t>
  </si>
  <si>
    <t>MacBook Pro 15" argent Touch Bar / Core i7 hexacœur à 2,6 GHz / 16 Go / 512 Go SSD / Radeon Pro 560X 4 Go &amp; Intel UHD Graphics 630 / 4xThunderbolt 3 / AirPort Extreme 802.11ac / Bluetooth 5.0</t>
  </si>
  <si>
    <t>CTO-MR972-i9-2,9</t>
  </si>
  <si>
    <t>Passage à un processeur Core i9 hexacœur à 2,9 GHz (Turbo Boost à 4,8 GHz - 12 Mo cache N3) à commander avec MR972FN/A</t>
  </si>
  <si>
    <t>CTO-MR972-32GB</t>
  </si>
  <si>
    <t>Passage à 32 Go de mémoire DDR4 2 400 MHz soudé à commander avec MR972FN/A</t>
  </si>
  <si>
    <t>CTO-MR972-SSD1To</t>
  </si>
  <si>
    <t>CTO-MR972-SSD2To</t>
  </si>
  <si>
    <t>CTO-MR972-SSD4To</t>
  </si>
  <si>
    <t>CTO-MR972-QUS</t>
  </si>
  <si>
    <t>CTO-MR972-QUK</t>
  </si>
  <si>
    <t>Passage à un stockage 1 To SSD PCIe à commander avec MR972FN/A</t>
  </si>
  <si>
    <t>Passage à un stockage 2 To SSD PCIe à commander avec MR972FN/A</t>
  </si>
  <si>
    <t>Passage à un stockage 4 To SSD PCIe à commander avec MR972FN/A</t>
  </si>
  <si>
    <t>Passage à un clavier rétro-éclairé américain et guide utilisateur anglais à commander avec MR972FN/A</t>
  </si>
  <si>
    <t>Passage à un clavier rétro-éclairé anglais international et guide utilisateur anglais à commander avec MR972FN/A</t>
  </si>
  <si>
    <t>MR942FN/A</t>
  </si>
  <si>
    <t>MacBook Pro 15" gris sidéral Touch Bar / Core i7 hexacœur à 2,6 GHz / 16 Go / 512 Go SSD / Radeon Pro 560X 4 Go &amp; UHD Graphics 630 / 4xThunderbolt 3 / AirPort Extreme 802.11ac / Bluetooth 5.0</t>
  </si>
  <si>
    <t>CTO-MR942-i9-2,9</t>
  </si>
  <si>
    <t>Passage à un processeur Core i9 hexacœur à 2,9 GHz (Turbo Boost à 4,8 GHz - 12 Mo cache N3) à commander avec MR942FN/A</t>
  </si>
  <si>
    <t>CTO-MR942-32GB</t>
  </si>
  <si>
    <t>Passage à 32 Go de mémoire DDR4 2 400 MHz soudé à commander avec MR942FN/A</t>
  </si>
  <si>
    <t>CTO-MR942-SSD1To</t>
  </si>
  <si>
    <t>Passage à 1 To de stockage SSD PCIe à commander avec MR942FN/A</t>
  </si>
  <si>
    <t>CTO-MR942-SSD2To</t>
  </si>
  <si>
    <t>CTO-MR942-SSD4To</t>
  </si>
  <si>
    <t>Passage à 4 To de stockage SSD PCIe à commander avec MR942FN/A</t>
  </si>
  <si>
    <t>Passage à 2 To de stockage SSD PCIe à commander avec MR942FN/A</t>
  </si>
  <si>
    <t>CTO-MR942-QUS</t>
  </si>
  <si>
    <t>CTO-MR942-QUK</t>
  </si>
  <si>
    <t>Passage à un clavier rétro-éclairé américain et guide utilisateur anglais à commander avec MR942FN/A</t>
  </si>
  <si>
    <t>Passage à un clavier rétro-éclairé anglais international et guide utilisateur anglais à commander avec MR942FN/A</t>
  </si>
  <si>
    <t>F7U010vf06-SLV</t>
  </si>
  <si>
    <t>Belkin Chargeur secteur USB-C (45 W) avec câble</t>
  </si>
  <si>
    <t xml:space="preserve">272B7QUPBEB/00 </t>
  </si>
  <si>
    <t xml:space="preserve">349P7FUBEB/00 </t>
  </si>
  <si>
    <t>Philips moniteur 25'' LED Brilliance B-line 258B6QUEB (HDMI, DVI-D, VGA, DisplayPort, USB-C - 16:9 résolution 2560x1440 - 5 ms - noir - TCO)</t>
  </si>
  <si>
    <t>Philips moniteur 27'' LED Brilliance B-line 272B7QUPBEB (HDMI, DisplayPort, USB-C - 16:9 résolution 2560x1440 - 5 ms - noir - TCO)</t>
  </si>
  <si>
    <t>Philips moniteur 34'' LED Brilliance P-line 349P7FUBEB (HDMI, DisplayPort, USB-C - 21:9 résolution 3440x1440 - 4 ms - noir )</t>
  </si>
  <si>
    <t>MQUE2ZM/A</t>
  </si>
  <si>
    <t>TCM11UF</t>
  </si>
  <si>
    <t>XT-XB201U</t>
  </si>
  <si>
    <t>Xtorm Power Bank Explore 9.000 (batterie externe 9 000 mAH - câble recharge USB amovible - deux ports USB - 214 g)</t>
  </si>
  <si>
    <t>AD-ADPPBL</t>
  </si>
  <si>
    <t>Adonit Pixel Pro (spécial iPad Pro) - noir</t>
  </si>
  <si>
    <t>27MD5K</t>
  </si>
  <si>
    <t>LG</t>
  </si>
  <si>
    <t>LG moniteur 27'' LED IPS Retina 5K UltraFine (res. 5 120x 2 880 pixels - Luminosité : 500 cd/m² - 1 port Thunderbolt 3 - Caméra intégrée)</t>
  </si>
  <si>
    <t>ST-222-163JV01</t>
  </si>
  <si>
    <t>ST-222-163L01</t>
  </si>
  <si>
    <t>STM coque renforcée Dux Shell pour iPad Pro 10,5" - noir (compatible avec Apple Smart Keyboard, Smart Cover - porte Pencil)</t>
  </si>
  <si>
    <t>STM coque renforcée Dux Shell Gen2 pour iPad Pro 12,9" - noir (compatible avec Apple Smart Keyboard, Smart Cover - porte Pencil)</t>
  </si>
  <si>
    <t>LNC7120EUUK-FR</t>
  </si>
  <si>
    <t>K39121EU</t>
  </si>
  <si>
    <t>K39122EU</t>
  </si>
  <si>
    <t>D31588</t>
  </si>
  <si>
    <t>D31589</t>
  </si>
  <si>
    <t>D31590</t>
  </si>
  <si>
    <t>D31591</t>
  </si>
  <si>
    <t>D31592</t>
  </si>
  <si>
    <t>Dicota Secret 2-Way filtre de confidentialité magnétique pour MacBook 12"</t>
  </si>
  <si>
    <t>Dicota Secret 2-Way filtre de confidentialité magnétique pour MacBook Air 13" / Pro 13" / Retina 13"</t>
  </si>
  <si>
    <t>Dicota Secret 2-Way filtre de confidentialité magnétique pour MacBook Pro Retina 15"</t>
  </si>
  <si>
    <t>Dicota Secret 2-Way filtre de confidentialité magnétique pour MacBook Pro 13" Thunderbolt 3 et Touch Bar</t>
  </si>
  <si>
    <t>Dicota Secret 2-Way filtre de confidentialité magnétique pour MacBook Pro 15" Touch Bar</t>
  </si>
  <si>
    <t>FUS11-PRO-A</t>
  </si>
  <si>
    <t>VMWare Fusion 11 Pro licence éducation électronique macOS</t>
  </si>
  <si>
    <t>GC39940</t>
  </si>
  <si>
    <t>TB2DOCK4KDHC</t>
  </si>
  <si>
    <t>StarTech Thunderbolt 2 Dual Monitor Docking Station - Dock Thunderbolt 2 - 1 x HDMI ou 2 x Mini DisplayPort 4 x USB 3 - Go Ethernet</t>
  </si>
  <si>
    <t>STARTECH</t>
  </si>
  <si>
    <r>
      <t xml:space="preserve">NOUVEAU TARIF N°6 - </t>
    </r>
    <r>
      <rPr>
        <sz val="18"/>
        <color rgb="FF3DB97C"/>
        <rFont val="Calibri"/>
        <family val="2"/>
        <scheme val="minor"/>
      </rPr>
      <t>VALIDÉ AU 05 octobre 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</si>
</sst>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_€_-;\-* #,##0.00\ _€_-;_-* &quot;-&quot;??\ _€_-;_-@_-"/>
    <numFmt numFmtId="167" formatCode="#,##0.00&quot; F&quot;;[Red]\-#,##0.00&quot; F&quot;"/>
    <numFmt numFmtId="168" formatCode="#,##0.00\ &quot;€&quot;"/>
    <numFmt numFmtId="169" formatCode="0.0%"/>
  </numFmts>
  <fonts count="67">
    <font>
      <sz val="10"/>
      <name val="Geneva"/>
    </font>
    <font>
      <sz val="12"/>
      <color theme="1"/>
      <name val="Calibri"/>
      <family val="2"/>
      <scheme val="minor"/>
    </font>
    <font>
      <sz val="10"/>
      <name val="Geneva"/>
      <family val="2"/>
    </font>
    <font>
      <u/>
      <sz val="10"/>
      <color theme="10"/>
      <name val="Geneva"/>
      <family val="2"/>
    </font>
    <font>
      <u/>
      <sz val="10"/>
      <color theme="11"/>
      <name val="Genev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65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name val="Geneva"/>
      <family val="2"/>
    </font>
    <font>
      <u/>
      <sz val="16"/>
      <color rgb="FFCA1230"/>
      <name val="Myriad Apple Text"/>
    </font>
    <font>
      <sz val="12"/>
      <color rgb="FFCA1230"/>
      <name val="Century Gothic"/>
      <family val="1"/>
    </font>
    <font>
      <sz val="10"/>
      <color rgb="FF666266"/>
      <name val="Century Gothic"/>
      <family val="1"/>
    </font>
    <font>
      <sz val="22"/>
      <color rgb="FF240058"/>
      <name val="Calibri Light"/>
      <family val="2"/>
    </font>
    <font>
      <sz val="16"/>
      <color rgb="FF240058"/>
      <name val="Calibri Light"/>
      <family val="2"/>
    </font>
    <font>
      <sz val="24"/>
      <color rgb="FF240058"/>
      <name val="Calibri Light"/>
      <family val="2"/>
    </font>
    <font>
      <sz val="14"/>
      <color rgb="FF240058"/>
      <name val="Calibri Light"/>
      <family val="2"/>
    </font>
    <font>
      <sz val="11"/>
      <color rgb="FF240058"/>
      <name val="Calibri Light"/>
      <family val="2"/>
    </font>
    <font>
      <sz val="13"/>
      <color rgb="FFE30613"/>
      <name val="Calibri Light"/>
      <family val="2"/>
    </font>
    <font>
      <sz val="15"/>
      <color rgb="FF737373"/>
      <name val="Calibri Light"/>
      <family val="2"/>
    </font>
    <font>
      <sz val="15"/>
      <color rgb="FF240058"/>
      <name val="Calibri Light"/>
      <family val="2"/>
    </font>
    <font>
      <sz val="11"/>
      <color rgb="FF951746"/>
      <name val="Calibri Light"/>
      <family val="2"/>
    </font>
    <font>
      <sz val="14"/>
      <color rgb="FF240058"/>
      <name val="Calibri"/>
      <family val="2"/>
      <scheme val="minor"/>
    </font>
    <font>
      <sz val="24"/>
      <color rgb="FF240058"/>
      <name val="Calibri"/>
      <family val="2"/>
      <scheme val="minor"/>
    </font>
    <font>
      <sz val="10"/>
      <name val="Calibri"/>
      <family val="2"/>
      <scheme val="minor"/>
    </font>
    <font>
      <sz val="12"/>
      <color rgb="FFCA1230"/>
      <name val="Calibri"/>
      <family val="2"/>
      <scheme val="minor"/>
    </font>
    <font>
      <sz val="18"/>
      <color rgb="FF240058"/>
      <name val="Calibri Light"/>
      <family val="2"/>
    </font>
    <font>
      <sz val="9"/>
      <color theme="1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0"/>
      <color indexed="11"/>
      <name val="Calibri"/>
      <family val="2"/>
      <scheme val="minor"/>
    </font>
    <font>
      <sz val="10"/>
      <color rgb="FFE1641E"/>
      <name val="Calibri"/>
      <family val="2"/>
      <scheme val="minor"/>
    </font>
    <font>
      <b/>
      <sz val="10"/>
      <color indexed="48"/>
      <name val="Calibri"/>
      <family val="2"/>
      <scheme val="minor"/>
    </font>
    <font>
      <b/>
      <sz val="10"/>
      <color rgb="FFF0942B"/>
      <name val="Calibri"/>
      <family val="2"/>
      <scheme val="minor"/>
    </font>
    <font>
      <sz val="24"/>
      <color rgb="FF3DB97C"/>
      <name val="Calibri"/>
      <family val="2"/>
      <scheme val="minor"/>
    </font>
    <font>
      <sz val="24"/>
      <color rgb="FFE1641E"/>
      <name val="Calibri"/>
      <family val="2"/>
      <scheme val="minor"/>
    </font>
    <font>
      <sz val="20"/>
      <color rgb="FF3366FF"/>
      <name val="Calibri"/>
      <family val="2"/>
      <scheme val="minor"/>
    </font>
    <font>
      <sz val="18"/>
      <color rgb="FF3DB97C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E1641E"/>
      <name val="Calibri"/>
      <family val="2"/>
      <scheme val="minor"/>
    </font>
    <font>
      <sz val="14"/>
      <color rgb="FF3366FF"/>
      <name val="Calibri"/>
      <family val="2"/>
      <scheme val="minor"/>
    </font>
    <font>
      <b/>
      <sz val="10"/>
      <color rgb="FFCA1230"/>
      <name val="Calibri"/>
      <family val="2"/>
      <scheme val="minor"/>
    </font>
    <font>
      <sz val="10"/>
      <color rgb="FF3366FF"/>
      <name val="Calibri"/>
      <family val="2"/>
      <scheme val="minor"/>
    </font>
    <font>
      <sz val="10"/>
      <name val="Calibri"/>
      <family val="2"/>
    </font>
    <font>
      <sz val="10"/>
      <color rgb="FF2CAB42"/>
      <name val="Calibri"/>
      <family val="2"/>
      <scheme val="minor"/>
    </font>
    <font>
      <sz val="24"/>
      <color rgb="FF2CAB42"/>
      <name val="Calibri"/>
      <family val="2"/>
      <scheme val="minor"/>
    </font>
    <font>
      <b/>
      <sz val="10"/>
      <color rgb="FF2CAB42"/>
      <name val="Calibri"/>
      <family val="2"/>
      <scheme val="minor"/>
    </font>
    <font>
      <sz val="10"/>
      <color rgb="FFE1641E"/>
      <name val="Calibri"/>
      <family val="2"/>
    </font>
    <font>
      <sz val="10"/>
      <color rgb="FF2CAB42"/>
      <name val="Calibri"/>
      <family val="2"/>
    </font>
    <font>
      <b/>
      <sz val="10"/>
      <color theme="4"/>
      <name val="Calibri"/>
      <family val="2"/>
      <scheme val="minor"/>
    </font>
    <font>
      <sz val="10"/>
      <color theme="4"/>
      <name val="Calibri"/>
      <family val="2"/>
      <scheme val="minor"/>
    </font>
    <font>
      <b/>
      <sz val="22"/>
      <color rgb="FF240058"/>
      <name val="Calibri Light"/>
      <family val="2"/>
    </font>
    <font>
      <b/>
      <sz val="10"/>
      <color rgb="FF4F81BD"/>
      <name val="Calibri"/>
      <family val="2"/>
    </font>
    <font>
      <sz val="10"/>
      <color theme="1"/>
      <name val="Calibri"/>
      <family val="2"/>
      <scheme val="minor"/>
    </font>
    <font>
      <sz val="8"/>
      <name val="Geneva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6A6363"/>
      </left>
      <right/>
      <top/>
      <bottom/>
      <diagonal/>
    </border>
    <border>
      <left/>
      <right style="thin">
        <color rgb="FF6A6363"/>
      </right>
      <top/>
      <bottom/>
      <diagonal/>
    </border>
    <border>
      <left/>
      <right/>
      <top style="thin">
        <color rgb="FF6A6363"/>
      </top>
      <bottom style="thin">
        <color rgb="FF6A6363"/>
      </bottom>
      <diagonal/>
    </border>
    <border>
      <left/>
      <right style="thin">
        <color rgb="FF6A6363"/>
      </right>
      <top style="thin">
        <color rgb="FF6A6363"/>
      </top>
      <bottom style="thin">
        <color rgb="FF6A6363"/>
      </bottom>
      <diagonal/>
    </border>
    <border>
      <left style="thin">
        <color rgb="FF6A6363"/>
      </left>
      <right style="thin">
        <color rgb="FF6A6363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6A6363"/>
      </left>
      <right style="thin">
        <color auto="1"/>
      </right>
      <top/>
      <bottom/>
      <diagonal/>
    </border>
    <border>
      <left/>
      <right/>
      <top/>
      <bottom style="thin">
        <color rgb="FF240058"/>
      </bottom>
      <diagonal/>
    </border>
    <border>
      <left/>
      <right/>
      <top style="thin">
        <color rgb="FF737373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6A6363"/>
      </bottom>
      <diagonal/>
    </border>
    <border>
      <left style="thick">
        <color rgb="FFD90A12"/>
      </left>
      <right style="thin">
        <color rgb="FF6A6363"/>
      </right>
      <top/>
      <bottom/>
      <diagonal/>
    </border>
    <border>
      <left style="thick">
        <color rgb="FFD90A12"/>
      </left>
      <right style="thin">
        <color rgb="FF6A6363"/>
      </right>
      <top style="thin">
        <color rgb="FF6A6363"/>
      </top>
      <bottom style="thin">
        <color auto="1"/>
      </bottom>
      <diagonal/>
    </border>
    <border>
      <left style="thick">
        <color rgb="FFCD0911"/>
      </left>
      <right/>
      <top/>
      <bottom/>
      <diagonal/>
    </border>
    <border>
      <left style="thick">
        <color rgb="FFCD0911"/>
      </left>
      <right style="thin">
        <color rgb="FF6A6363"/>
      </right>
      <top/>
      <bottom/>
      <diagonal/>
    </border>
    <border>
      <left style="thick">
        <color rgb="FFE30613"/>
      </left>
      <right/>
      <top/>
      <bottom/>
      <diagonal/>
    </border>
    <border>
      <left style="thick">
        <color rgb="FFE30613"/>
      </left>
      <right/>
      <top style="thin">
        <color rgb="FF6A6363"/>
      </top>
      <bottom style="thin">
        <color rgb="FF6A6363"/>
      </bottom>
      <diagonal/>
    </border>
    <border>
      <left style="thin">
        <color rgb="FF6A6363"/>
      </left>
      <right style="thin">
        <color rgb="FF6A6363"/>
      </right>
      <top style="thin">
        <color rgb="FF6A6363"/>
      </top>
      <bottom style="thin">
        <color rgb="FF6A6363"/>
      </bottom>
      <diagonal/>
    </border>
    <border>
      <left/>
      <right/>
      <top style="thin">
        <color rgb="FF6A636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6A6363"/>
      </left>
      <right style="thin">
        <color rgb="FF6A6363"/>
      </right>
      <top style="thin">
        <color rgb="FF6A6363"/>
      </top>
      <bottom/>
      <diagonal/>
    </border>
    <border>
      <left style="thin">
        <color rgb="FF6A6363"/>
      </left>
      <right style="thin">
        <color rgb="FF6A6363"/>
      </right>
      <top/>
      <bottom style="thin">
        <color rgb="FF6A63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4273">
    <xf numFmtId="168" fontId="0" fillId="0" borderId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0" fontId="27" fillId="0" borderId="19">
      <alignment horizontal="left" indent="5"/>
    </xf>
    <xf numFmtId="0" fontId="23" fillId="0" borderId="0">
      <alignment horizont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4" fillId="0" borderId="0">
      <alignment horizontal="center"/>
    </xf>
    <xf numFmtId="9" fontId="28" fillId="0" borderId="0">
      <alignment horizont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5" fillId="0" borderId="18">
      <alignment horizontal="left" indent="5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>
      <alignment horizontal="left"/>
    </xf>
    <xf numFmtId="10" fontId="30" fillId="0" borderId="0">
      <alignment horizont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1" fillId="0" borderId="20">
      <alignment horizontal="left" indent="7"/>
    </xf>
    <xf numFmtId="0" fontId="29" fillId="0" borderId="0">
      <alignment horizontal="left" inden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2" fillId="0" borderId="20">
      <alignment horizontal="left" indent="9"/>
    </xf>
    <xf numFmtId="0" fontId="33" fillId="0" borderId="0">
      <alignment horizontal="left" indent="2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 applyNumberFormat="0" applyFill="0" applyBorder="0" applyAlignment="0" applyProtection="0"/>
    <xf numFmtId="168" fontId="4" fillId="0" borderId="0" applyNumberFormat="0" applyFill="0" applyBorder="0" applyAlignment="0" applyProtection="0"/>
  </cellStyleXfs>
  <cellXfs count="135">
    <xf numFmtId="168" fontId="0" fillId="0" borderId="0" xfId="0" applyFont="1"/>
    <xf numFmtId="168" fontId="36" fillId="0" borderId="0" xfId="0" applyFont="1"/>
    <xf numFmtId="0" fontId="35" fillId="0" borderId="19" xfId="49" applyFont="1" applyAlignment="1">
      <alignment horizontal="left" vertical="center" indent="5"/>
    </xf>
    <xf numFmtId="168" fontId="37" fillId="0" borderId="0" xfId="0" applyFont="1" applyAlignment="1">
      <alignment horizontal="center"/>
    </xf>
    <xf numFmtId="9" fontId="34" fillId="0" borderId="0" xfId="1154" applyFont="1">
      <alignment horizontal="center"/>
    </xf>
    <xf numFmtId="168" fontId="37" fillId="0" borderId="0" xfId="0" applyFont="1"/>
    <xf numFmtId="168" fontId="37" fillId="0" borderId="0" xfId="0" applyFont="1" applyAlignment="1">
      <alignment horizontal="center" vertical="center"/>
    </xf>
    <xf numFmtId="0" fontId="37" fillId="0" borderId="0" xfId="50" applyFont="1">
      <alignment horizontal="center"/>
    </xf>
    <xf numFmtId="9" fontId="28" fillId="0" borderId="0" xfId="1154">
      <alignment horizontal="center"/>
    </xf>
    <xf numFmtId="0" fontId="25" fillId="0" borderId="18" xfId="3656">
      <alignment horizontal="left" indent="5"/>
    </xf>
    <xf numFmtId="0" fontId="40" fillId="33" borderId="26" xfId="0" applyNumberFormat="1" applyFont="1" applyFill="1" applyBorder="1" applyAlignment="1">
      <alignment horizontal="center"/>
    </xf>
    <xf numFmtId="168" fontId="41" fillId="0" borderId="0" xfId="0" applyFont="1" applyBorder="1"/>
    <xf numFmtId="168" fontId="42" fillId="0" borderId="0" xfId="0" applyFont="1" applyFill="1" applyBorder="1"/>
    <xf numFmtId="168" fontId="42" fillId="0" borderId="0" xfId="0" applyFont="1" applyBorder="1"/>
    <xf numFmtId="168" fontId="36" fillId="0" borderId="0" xfId="0" applyFont="1" applyBorder="1"/>
    <xf numFmtId="169" fontId="36" fillId="0" borderId="0" xfId="0" applyNumberFormat="1" applyFont="1" applyBorder="1"/>
    <xf numFmtId="168" fontId="43" fillId="0" borderId="0" xfId="0" applyFont="1" applyBorder="1"/>
    <xf numFmtId="168" fontId="36" fillId="0" borderId="0" xfId="0" applyNumberFormat="1" applyFont="1" applyBorder="1" applyAlignment="1">
      <alignment horizontal="center"/>
    </xf>
    <xf numFmtId="0" fontId="40" fillId="0" borderId="26" xfId="0" applyNumberFormat="1" applyFont="1" applyFill="1" applyBorder="1" applyAlignment="1">
      <alignment horizontal="center"/>
    </xf>
    <xf numFmtId="168" fontId="44" fillId="0" borderId="10" xfId="0" applyNumberFormat="1" applyFont="1" applyBorder="1" applyAlignment="1">
      <alignment horizontal="left" indent="5"/>
    </xf>
    <xf numFmtId="168" fontId="41" fillId="0" borderId="21" xfId="0" applyFont="1" applyBorder="1"/>
    <xf numFmtId="168" fontId="42" fillId="0" borderId="21" xfId="0" applyFont="1" applyFill="1" applyBorder="1"/>
    <xf numFmtId="168" fontId="42" fillId="0" borderId="21" xfId="0" applyFont="1" applyBorder="1"/>
    <xf numFmtId="168" fontId="36" fillId="0" borderId="21" xfId="0" applyFont="1" applyBorder="1"/>
    <xf numFmtId="169" fontId="36" fillId="0" borderId="21" xfId="0" applyNumberFormat="1" applyFont="1" applyBorder="1"/>
    <xf numFmtId="168" fontId="43" fillId="0" borderId="21" xfId="0" applyFont="1" applyBorder="1"/>
    <xf numFmtId="2" fontId="47" fillId="0" borderId="12" xfId="0" applyNumberFormat="1" applyFont="1" applyFill="1" applyBorder="1" applyAlignment="1">
      <alignment horizontal="center"/>
    </xf>
    <xf numFmtId="0" fontId="50" fillId="0" borderId="23" xfId="0" applyNumberFormat="1" applyFont="1" applyBorder="1" applyAlignment="1">
      <alignment horizontal="left" vertical="top" wrapText="1"/>
    </xf>
    <xf numFmtId="168" fontId="50" fillId="0" borderId="28" xfId="0" applyFont="1" applyBorder="1" applyAlignment="1">
      <alignment horizontal="left" vertical="top" wrapText="1"/>
    </xf>
    <xf numFmtId="168" fontId="50" fillId="0" borderId="13" xfId="0" applyFont="1" applyBorder="1" applyAlignment="1">
      <alignment horizontal="center" vertical="top" wrapText="1"/>
    </xf>
    <xf numFmtId="168" fontId="50" fillId="0" borderId="13" xfId="0" applyFont="1" applyFill="1" applyBorder="1" applyAlignment="1">
      <alignment horizontal="center" vertical="top" wrapText="1"/>
    </xf>
    <xf numFmtId="2" fontId="50" fillId="0" borderId="13" xfId="0" applyNumberFormat="1" applyFont="1" applyBorder="1" applyAlignment="1">
      <alignment horizontal="center" vertical="top" wrapText="1"/>
    </xf>
    <xf numFmtId="169" fontId="50" fillId="0" borderId="13" xfId="0" applyNumberFormat="1" applyFont="1" applyBorder="1" applyAlignment="1">
      <alignment horizontal="center" vertical="top" wrapText="1"/>
    </xf>
    <xf numFmtId="2" fontId="50" fillId="0" borderId="12" xfId="0" applyNumberFormat="1" applyFont="1" applyBorder="1" applyAlignment="1">
      <alignment horizontal="center" vertical="top" wrapText="1"/>
    </xf>
    <xf numFmtId="2" fontId="51" fillId="0" borderId="28" xfId="0" applyNumberFormat="1" applyFont="1" applyBorder="1" applyAlignment="1">
      <alignment horizontal="center" vertical="top" wrapText="1"/>
    </xf>
    <xf numFmtId="0" fontId="50" fillId="0" borderId="24" xfId="0" applyNumberFormat="1" applyFont="1" applyBorder="1" applyAlignment="1">
      <alignment horizontal="left"/>
    </xf>
    <xf numFmtId="168" fontId="50" fillId="0" borderId="10" xfId="0" applyNumberFormat="1" applyFont="1" applyBorder="1" applyAlignment="1">
      <alignment horizontal="left"/>
    </xf>
    <xf numFmtId="0" fontId="50" fillId="0" borderId="10" xfId="0" applyNumberFormat="1" applyFont="1" applyBorder="1" applyAlignment="1">
      <alignment horizontal="center"/>
    </xf>
    <xf numFmtId="168" fontId="50" fillId="0" borderId="14" xfId="0" applyNumberFormat="1" applyFont="1" applyBorder="1" applyAlignment="1">
      <alignment horizontal="center"/>
    </xf>
    <xf numFmtId="168" fontId="50" fillId="0" borderId="11" xfId="0" applyNumberFormat="1" applyFont="1" applyBorder="1" applyAlignment="1">
      <alignment horizontal="center"/>
    </xf>
    <xf numFmtId="168" fontId="54" fillId="0" borderId="0" xfId="0" applyFont="1" applyAlignment="1">
      <alignment horizontal="center" vertical="center"/>
    </xf>
    <xf numFmtId="2" fontId="36" fillId="0" borderId="17" xfId="0" applyNumberFormat="1" applyFont="1" applyFill="1" applyBorder="1" applyAlignment="1">
      <alignment horizontal="center" vertical="top"/>
    </xf>
    <xf numFmtId="168" fontId="50" fillId="0" borderId="10" xfId="0" applyNumberFormat="1" applyFont="1" applyFill="1" applyBorder="1" applyAlignment="1">
      <alignment horizontal="center" vertical="top"/>
    </xf>
    <xf numFmtId="168" fontId="51" fillId="0" borderId="14" xfId="0" applyNumberFormat="1" applyFont="1" applyFill="1" applyBorder="1" applyAlignment="1">
      <alignment horizontal="center" vertical="top"/>
    </xf>
    <xf numFmtId="0" fontId="36" fillId="0" borderId="24" xfId="0" applyNumberFormat="1" applyFont="1" applyBorder="1" applyAlignment="1">
      <alignment horizontal="left"/>
    </xf>
    <xf numFmtId="168" fontId="36" fillId="0" borderId="10" xfId="0" applyNumberFormat="1" applyFont="1" applyBorder="1" applyAlignment="1">
      <alignment horizontal="left"/>
    </xf>
    <xf numFmtId="0" fontId="36" fillId="0" borderId="10" xfId="0" applyNumberFormat="1" applyFont="1" applyBorder="1" applyAlignment="1">
      <alignment horizontal="center"/>
    </xf>
    <xf numFmtId="168" fontId="36" fillId="0" borderId="14" xfId="0" applyNumberFormat="1" applyFont="1" applyFill="1" applyBorder="1" applyAlignment="1">
      <alignment horizontal="center" vertical="top"/>
    </xf>
    <xf numFmtId="168" fontId="36" fillId="0" borderId="11" xfId="0" applyNumberFormat="1" applyFont="1" applyBorder="1" applyAlignment="1">
      <alignment horizontal="center"/>
    </xf>
    <xf numFmtId="2" fontId="36" fillId="0" borderId="16" xfId="0" applyNumberFormat="1" applyFont="1" applyBorder="1" applyAlignment="1">
      <alignment horizontal="center" vertical="top"/>
    </xf>
    <xf numFmtId="168" fontId="36" fillId="0" borderId="10" xfId="0" applyNumberFormat="1" applyFont="1" applyFill="1" applyBorder="1" applyAlignment="1">
      <alignment horizontal="center" vertical="top"/>
    </xf>
    <xf numFmtId="168" fontId="43" fillId="0" borderId="14" xfId="0" applyNumberFormat="1" applyFont="1" applyFill="1" applyBorder="1" applyAlignment="1">
      <alignment horizontal="center" vertical="top"/>
    </xf>
    <xf numFmtId="168" fontId="54" fillId="0" borderId="0" xfId="0" applyNumberFormat="1" applyFont="1" applyFill="1" applyBorder="1" applyAlignment="1">
      <alignment horizontal="center" vertical="center"/>
    </xf>
    <xf numFmtId="0" fontId="36" fillId="0" borderId="22" xfId="0" applyNumberFormat="1" applyFont="1" applyBorder="1" applyAlignment="1">
      <alignment horizontal="left"/>
    </xf>
    <xf numFmtId="168" fontId="36" fillId="0" borderId="14" xfId="0" applyNumberFormat="1" applyFont="1" applyBorder="1" applyAlignment="1">
      <alignment horizontal="center"/>
    </xf>
    <xf numFmtId="0" fontId="36" fillId="0" borderId="10" xfId="0" applyNumberFormat="1" applyFont="1" applyFill="1" applyBorder="1" applyAlignment="1">
      <alignment horizontal="center" vertical="top"/>
    </xf>
    <xf numFmtId="0" fontId="36" fillId="0" borderId="25" xfId="0" applyNumberFormat="1" applyFont="1" applyBorder="1" applyAlignment="1">
      <alignment horizontal="left" vertical="top"/>
    </xf>
    <xf numFmtId="168" fontId="54" fillId="0" borderId="0" xfId="0" applyNumberFormat="1" applyFont="1" applyBorder="1" applyAlignment="1">
      <alignment horizontal="center" vertical="center"/>
    </xf>
    <xf numFmtId="0" fontId="36" fillId="0" borderId="14" xfId="0" applyNumberFormat="1" applyFont="1" applyFill="1" applyBorder="1" applyAlignment="1">
      <alignment horizontal="center"/>
    </xf>
    <xf numFmtId="168" fontId="36" fillId="0" borderId="10" xfId="0" applyNumberFormat="1" applyFont="1" applyBorder="1" applyAlignment="1">
      <alignment horizontal="center"/>
    </xf>
    <xf numFmtId="0" fontId="36" fillId="0" borderId="16" xfId="0" applyNumberFormat="1" applyFont="1" applyFill="1" applyBorder="1" applyAlignment="1">
      <alignment horizontal="center"/>
    </xf>
    <xf numFmtId="168" fontId="36" fillId="0" borderId="0" xfId="0" applyNumberFormat="1" applyFont="1" applyFill="1" applyBorder="1" applyAlignment="1">
      <alignment horizontal="center" vertical="top"/>
    </xf>
    <xf numFmtId="0" fontId="36" fillId="0" borderId="10" xfId="0" applyNumberFormat="1" applyFont="1" applyFill="1" applyBorder="1" applyAlignment="1">
      <alignment horizontal="center"/>
    </xf>
    <xf numFmtId="0" fontId="36" fillId="0" borderId="11" xfId="0" applyNumberFormat="1" applyFont="1" applyFill="1" applyBorder="1" applyAlignment="1">
      <alignment horizontal="center"/>
    </xf>
    <xf numFmtId="2" fontId="36" fillId="0" borderId="17" xfId="0" applyNumberFormat="1" applyFont="1" applyBorder="1" applyAlignment="1">
      <alignment horizontal="center" vertical="top"/>
    </xf>
    <xf numFmtId="0" fontId="36" fillId="0" borderId="15" xfId="0" applyNumberFormat="1" applyFont="1" applyBorder="1"/>
    <xf numFmtId="169" fontId="36" fillId="0" borderId="0" xfId="0" applyNumberFormat="1" applyFont="1"/>
    <xf numFmtId="168" fontId="43" fillId="0" borderId="0" xfId="0" applyFont="1"/>
    <xf numFmtId="2" fontId="46" fillId="0" borderId="29" xfId="0" applyNumberFormat="1" applyFont="1" applyFill="1" applyBorder="1" applyAlignment="1">
      <alignment horizontal="center"/>
    </xf>
    <xf numFmtId="2" fontId="50" fillId="0" borderId="30" xfId="0" applyNumberFormat="1" applyFont="1" applyBorder="1" applyAlignment="1">
      <alignment horizontal="center" vertical="top" wrapText="1"/>
    </xf>
    <xf numFmtId="168" fontId="55" fillId="0" borderId="10" xfId="0" applyFont="1" applyBorder="1" applyAlignment="1">
      <alignment horizontal="left"/>
    </xf>
    <xf numFmtId="168" fontId="52" fillId="0" borderId="21" xfId="0" applyNumberFormat="1" applyFont="1" applyBorder="1" applyAlignment="1">
      <alignment horizontal="center" vertical="top" wrapText="1"/>
    </xf>
    <xf numFmtId="168" fontId="56" fillId="0" borderId="0" xfId="0" applyFont="1" applyBorder="1"/>
    <xf numFmtId="168" fontId="56" fillId="0" borderId="21" xfId="0" applyFont="1" applyBorder="1"/>
    <xf numFmtId="2" fontId="57" fillId="0" borderId="12" xfId="0" applyNumberFormat="1" applyFont="1" applyFill="1" applyBorder="1" applyAlignment="1">
      <alignment horizontal="center"/>
    </xf>
    <xf numFmtId="2" fontId="58" fillId="0" borderId="28" xfId="0" applyNumberFormat="1" applyFont="1" applyBorder="1" applyAlignment="1">
      <alignment horizontal="center" vertical="top" wrapText="1"/>
    </xf>
    <xf numFmtId="168" fontId="58" fillId="0" borderId="14" xfId="0" applyNumberFormat="1" applyFont="1" applyFill="1" applyBorder="1" applyAlignment="1">
      <alignment horizontal="center" vertical="top"/>
    </xf>
    <xf numFmtId="168" fontId="56" fillId="0" borderId="14" xfId="0" applyNumberFormat="1" applyFont="1" applyFill="1" applyBorder="1" applyAlignment="1">
      <alignment horizontal="center" vertical="top"/>
    </xf>
    <xf numFmtId="168" fontId="56" fillId="0" borderId="0" xfId="0" applyFont="1"/>
    <xf numFmtId="168" fontId="36" fillId="0" borderId="16" xfId="0" applyNumberFormat="1" applyFont="1" applyFill="1" applyBorder="1" applyAlignment="1">
      <alignment horizontal="center" vertical="top"/>
    </xf>
    <xf numFmtId="168" fontId="36" fillId="0" borderId="11" xfId="0" applyNumberFormat="1" applyFont="1" applyFill="1" applyBorder="1" applyAlignment="1">
      <alignment horizontal="center" vertical="top"/>
    </xf>
    <xf numFmtId="168" fontId="55" fillId="0" borderId="10" xfId="0" applyFont="1" applyBorder="1" applyAlignment="1">
      <alignment horizontal="center" vertical="top"/>
    </xf>
    <xf numFmtId="168" fontId="59" fillId="0" borderId="14" xfId="0" applyFont="1" applyBorder="1" applyAlignment="1">
      <alignment horizontal="center" vertical="top"/>
    </xf>
    <xf numFmtId="168" fontId="60" fillId="0" borderId="11" xfId="0" applyFont="1" applyBorder="1" applyAlignment="1">
      <alignment horizontal="center" vertical="top"/>
    </xf>
    <xf numFmtId="0" fontId="61" fillId="0" borderId="24" xfId="0" applyNumberFormat="1" applyFont="1" applyBorder="1" applyAlignment="1">
      <alignment horizontal="left"/>
    </xf>
    <xf numFmtId="168" fontId="61" fillId="0" borderId="10" xfId="0" applyNumberFormat="1" applyFont="1" applyBorder="1" applyAlignment="1">
      <alignment horizontal="left"/>
    </xf>
    <xf numFmtId="168" fontId="61" fillId="0" borderId="10" xfId="0" applyNumberFormat="1" applyFont="1" applyFill="1" applyBorder="1" applyAlignment="1">
      <alignment horizontal="center" vertical="top"/>
    </xf>
    <xf numFmtId="0" fontId="61" fillId="0" borderId="10" xfId="0" applyNumberFormat="1" applyFont="1" applyBorder="1" applyAlignment="1">
      <alignment horizontal="center"/>
    </xf>
    <xf numFmtId="168" fontId="61" fillId="0" borderId="14" xfId="0" applyNumberFormat="1" applyFont="1" applyBorder="1" applyAlignment="1">
      <alignment horizontal="center"/>
    </xf>
    <xf numFmtId="168" fontId="61" fillId="0" borderId="11" xfId="0" applyNumberFormat="1" applyFont="1" applyBorder="1" applyAlignment="1">
      <alignment horizontal="center"/>
    </xf>
    <xf numFmtId="168" fontId="62" fillId="0" borderId="10" xfId="0" applyNumberFormat="1" applyFont="1" applyFill="1" applyBorder="1" applyAlignment="1">
      <alignment horizontal="center" vertical="top"/>
    </xf>
    <xf numFmtId="0" fontId="61" fillId="0" borderId="25" xfId="0" applyNumberFormat="1" applyFont="1" applyBorder="1" applyAlignment="1">
      <alignment horizontal="left" vertical="top"/>
    </xf>
    <xf numFmtId="168" fontId="36" fillId="0" borderId="0" xfId="0" applyFont="1" applyBorder="1" applyAlignment="1">
      <alignment vertical="top"/>
    </xf>
    <xf numFmtId="0" fontId="63" fillId="0" borderId="20" xfId="3656" applyFont="1" applyBorder="1" applyAlignment="1">
      <alignment horizontal="left" vertical="top"/>
    </xf>
    <xf numFmtId="0" fontId="38" fillId="0" borderId="18" xfId="3656" applyFont="1" applyAlignment="1">
      <alignment horizontal="left" vertical="top" indent="1"/>
    </xf>
    <xf numFmtId="0" fontId="25" fillId="0" borderId="0" xfId="3656" applyBorder="1">
      <alignment horizontal="left" indent="5"/>
    </xf>
    <xf numFmtId="0" fontId="37" fillId="0" borderId="0" xfId="50" applyFont="1" applyBorder="1">
      <alignment horizontal="center"/>
    </xf>
    <xf numFmtId="0" fontId="36" fillId="0" borderId="15" xfId="0" applyNumberFormat="1" applyFont="1" applyFill="1" applyBorder="1" applyAlignment="1">
      <alignment horizontal="center"/>
    </xf>
    <xf numFmtId="168" fontId="36" fillId="0" borderId="16" xfId="0" applyNumberFormat="1" applyFont="1" applyBorder="1" applyAlignment="1">
      <alignment horizontal="center"/>
    </xf>
    <xf numFmtId="168" fontId="61" fillId="0" borderId="16" xfId="0" applyNumberFormat="1" applyFont="1" applyBorder="1" applyAlignment="1">
      <alignment horizontal="center"/>
    </xf>
    <xf numFmtId="168" fontId="50" fillId="0" borderId="16" xfId="0" applyNumberFormat="1" applyFont="1" applyBorder="1" applyAlignment="1">
      <alignment horizontal="center"/>
    </xf>
    <xf numFmtId="9" fontId="61" fillId="0" borderId="11" xfId="0" applyNumberFormat="1" applyFont="1" applyBorder="1" applyAlignment="1">
      <alignment horizontal="center"/>
    </xf>
    <xf numFmtId="9" fontId="50" fillId="0" borderId="11" xfId="0" applyNumberFormat="1" applyFont="1" applyBorder="1" applyAlignment="1">
      <alignment horizontal="center"/>
    </xf>
    <xf numFmtId="9" fontId="36" fillId="0" borderId="11" xfId="0" applyNumberFormat="1" applyFont="1" applyBorder="1" applyAlignment="1">
      <alignment horizontal="center"/>
    </xf>
    <xf numFmtId="9" fontId="62" fillId="0" borderId="11" xfId="0" applyNumberFormat="1" applyFont="1" applyBorder="1" applyAlignment="1">
      <alignment horizontal="center"/>
    </xf>
    <xf numFmtId="9" fontId="36" fillId="0" borderId="31" xfId="0" applyNumberFormat="1" applyFont="1" applyBorder="1" applyAlignment="1">
      <alignment horizontal="center"/>
    </xf>
    <xf numFmtId="9" fontId="36" fillId="0" borderId="16" xfId="0" applyNumberFormat="1" applyFont="1" applyBorder="1" applyAlignment="1">
      <alignment horizontal="center"/>
    </xf>
    <xf numFmtId="9" fontId="55" fillId="0" borderId="11" xfId="0" applyNumberFormat="1" applyFont="1" applyBorder="1" applyAlignment="1">
      <alignment horizontal="center"/>
    </xf>
    <xf numFmtId="168" fontId="48" fillId="0" borderId="34" xfId="0" applyNumberFormat="1" applyFont="1" applyBorder="1" applyAlignment="1">
      <alignment horizontal="center"/>
    </xf>
    <xf numFmtId="168" fontId="43" fillId="0" borderId="11" xfId="0" applyNumberFormat="1" applyFont="1" applyFill="1" applyBorder="1" applyAlignment="1">
      <alignment horizontal="center" vertical="top"/>
    </xf>
    <xf numFmtId="168" fontId="64" fillId="0" borderId="11" xfId="0" applyFont="1" applyBorder="1" applyAlignment="1">
      <alignment horizontal="center"/>
    </xf>
    <xf numFmtId="0" fontId="61" fillId="0" borderId="14" xfId="0" applyNumberFormat="1" applyFont="1" applyFill="1" applyBorder="1" applyAlignment="1">
      <alignment horizontal="center"/>
    </xf>
    <xf numFmtId="0" fontId="50" fillId="0" borderId="14" xfId="0" applyNumberFormat="1" applyFont="1" applyFill="1" applyBorder="1" applyAlignment="1">
      <alignment horizontal="center"/>
    </xf>
    <xf numFmtId="0" fontId="61" fillId="0" borderId="10" xfId="0" applyNumberFormat="1" applyFont="1" applyFill="1" applyBorder="1" applyAlignment="1">
      <alignment horizontal="center"/>
    </xf>
    <xf numFmtId="0" fontId="50" fillId="0" borderId="10" xfId="0" applyNumberFormat="1" applyFont="1" applyFill="1" applyBorder="1" applyAlignment="1">
      <alignment horizontal="center"/>
    </xf>
    <xf numFmtId="0" fontId="36" fillId="0" borderId="11" xfId="0" applyNumberFormat="1" applyFont="1" applyBorder="1" applyAlignment="1">
      <alignment horizontal="center"/>
    </xf>
    <xf numFmtId="0" fontId="36" fillId="0" borderId="14" xfId="0" applyNumberFormat="1" applyFont="1" applyFill="1" applyBorder="1" applyAlignment="1">
      <alignment horizontal="center" vertical="top"/>
    </xf>
    <xf numFmtId="168" fontId="65" fillId="0" borderId="11" xfId="0" applyNumberFormat="1" applyFont="1" applyBorder="1" applyAlignment="1">
      <alignment horizontal="center"/>
    </xf>
    <xf numFmtId="2" fontId="36" fillId="0" borderId="10" xfId="0" applyNumberFormat="1" applyFont="1" applyFill="1" applyBorder="1" applyAlignment="1">
      <alignment horizontal="center" vertical="top"/>
    </xf>
    <xf numFmtId="2" fontId="36" fillId="0" borderId="15" xfId="0" applyNumberFormat="1" applyFont="1" applyBorder="1" applyAlignment="1">
      <alignment horizontal="center" vertical="top"/>
    </xf>
    <xf numFmtId="2" fontId="36" fillId="0" borderId="10" xfId="0" applyNumberFormat="1" applyFont="1" applyBorder="1" applyAlignment="1">
      <alignment horizontal="center" vertical="top"/>
    </xf>
    <xf numFmtId="2" fontId="55" fillId="0" borderId="17" xfId="0" applyNumberFormat="1" applyFont="1" applyBorder="1" applyAlignment="1">
      <alignment horizontal="center" vertical="top"/>
    </xf>
    <xf numFmtId="2" fontId="55" fillId="0" borderId="16" xfId="0" applyNumberFormat="1" applyFont="1" applyBorder="1" applyAlignment="1">
      <alignment horizontal="center" vertical="top"/>
    </xf>
    <xf numFmtId="0" fontId="36" fillId="0" borderId="0" xfId="0" applyNumberFormat="1" applyFont="1" applyBorder="1" applyAlignment="1">
      <alignment horizontal="left"/>
    </xf>
    <xf numFmtId="168" fontId="36" fillId="0" borderId="0" xfId="0" applyNumberFormat="1" applyFont="1" applyBorder="1" applyAlignment="1">
      <alignment horizontal="left"/>
    </xf>
    <xf numFmtId="0" fontId="36" fillId="0" borderId="0" xfId="0" applyNumberFormat="1" applyFont="1" applyBorder="1" applyAlignment="1">
      <alignment horizontal="center"/>
    </xf>
    <xf numFmtId="168" fontId="36" fillId="0" borderId="0" xfId="0" applyNumberFormat="1" applyFont="1" applyFill="1" applyBorder="1" applyAlignment="1">
      <alignment horizontal="center"/>
    </xf>
    <xf numFmtId="169" fontId="36" fillId="0" borderId="0" xfId="0" applyNumberFormat="1" applyFont="1" applyBorder="1" applyAlignment="1">
      <alignment horizontal="center"/>
    </xf>
    <xf numFmtId="168" fontId="43" fillId="0" borderId="0" xfId="0" applyNumberFormat="1" applyFont="1" applyFill="1" applyBorder="1" applyAlignment="1">
      <alignment horizontal="center" vertical="top"/>
    </xf>
    <xf numFmtId="168" fontId="56" fillId="0" borderId="0" xfId="0" applyNumberFormat="1" applyFont="1" applyFill="1" applyBorder="1" applyAlignment="1">
      <alignment horizontal="center" vertical="top"/>
    </xf>
    <xf numFmtId="0" fontId="36" fillId="0" borderId="0" xfId="0" applyNumberFormat="1" applyFont="1" applyBorder="1"/>
    <xf numFmtId="168" fontId="53" fillId="0" borderId="32" xfId="0" applyFont="1" applyBorder="1" applyAlignment="1">
      <alignment horizontal="center" vertical="center" textRotation="90" wrapText="1"/>
    </xf>
    <xf numFmtId="168" fontId="21" fillId="0" borderId="33" xfId="0" applyFont="1" applyBorder="1" applyAlignment="1">
      <alignment horizontal="center" vertical="center" textRotation="90" wrapText="1"/>
    </xf>
    <xf numFmtId="2" fontId="46" fillId="0" borderId="12" xfId="0" applyNumberFormat="1" applyFont="1" applyFill="1" applyBorder="1" applyAlignment="1">
      <alignment horizontal="center"/>
    </xf>
    <xf numFmtId="2" fontId="46" fillId="0" borderId="27" xfId="0" applyNumberFormat="1" applyFont="1" applyFill="1" applyBorder="1" applyAlignment="1">
      <alignment horizontal="center"/>
    </xf>
  </cellXfs>
  <cellStyles count="24273">
    <cellStyle name="20 % - Accent1" xfId="26" builtinId="30" hidden="1"/>
    <cellStyle name="20 % - Accent2" xfId="30" builtinId="34" hidden="1"/>
    <cellStyle name="20 % - Accent3" xfId="34" builtinId="38" hidden="1"/>
    <cellStyle name="20 % - Accent4" xfId="38" builtinId="42" hidden="1"/>
    <cellStyle name="20 % - Accent5" xfId="42" builtinId="46" hidden="1"/>
    <cellStyle name="20 % - Accent6" xfId="46" builtinId="50" hidden="1"/>
    <cellStyle name="40 % - Accent1" xfId="27" builtinId="31" hidden="1"/>
    <cellStyle name="40 % - Accent2" xfId="31" builtinId="35" hidden="1"/>
    <cellStyle name="40 % - Accent3" xfId="35" builtinId="39" hidden="1"/>
    <cellStyle name="40 % - Accent4" xfId="39" builtinId="43" hidden="1"/>
    <cellStyle name="40 % - Accent5" xfId="43" builtinId="47" hidden="1"/>
    <cellStyle name="40 % - Accent6" xfId="47" builtinId="51" hidden="1"/>
    <cellStyle name="60 % - Accent1" xfId="28" builtinId="32" hidden="1"/>
    <cellStyle name="60 % - Accent2" xfId="32" builtinId="36" hidden="1"/>
    <cellStyle name="60 % - Accent3" xfId="36" builtinId="40" hidden="1"/>
    <cellStyle name="60 % - Accent4" xfId="40" builtinId="44" hidden="1"/>
    <cellStyle name="60 % - Accent5" xfId="44" builtinId="48" hidden="1"/>
    <cellStyle name="60 % - Accent6" xfId="48" builtinId="52" hidden="1"/>
    <cellStyle name="Accent1" xfId="25" builtinId="29" hidden="1"/>
    <cellStyle name="Accent2" xfId="29" builtinId="33" hidden="1"/>
    <cellStyle name="Accent3" xfId="33" builtinId="37" hidden="1"/>
    <cellStyle name="Accent4" xfId="37" builtinId="41" hidden="1"/>
    <cellStyle name="Accent5" xfId="41" builtinId="45" hidden="1"/>
    <cellStyle name="Accent6" xfId="45" builtinId="49" hidden="1"/>
    <cellStyle name="Avertissement" xfId="21" builtinId="11" hidden="1"/>
    <cellStyle name="Calcul" xfId="18" builtinId="22" hidden="1"/>
    <cellStyle name="Cellule liée" xfId="19" builtinId="24" hidden="1"/>
    <cellStyle name="Entrée" xfId="16" builtinId="20" hidden="1"/>
    <cellStyle name="Insatisfaisant" xfId="14" builtinId="27" hidden="1"/>
    <cellStyle name="Int_%_Marge" xfId="3664" xr:uid="{00000000-0005-0000-0000-00001E000000}"/>
    <cellStyle name="Int_Remise" xfId="50" xr:uid="{00000000-0005-0000-0000-00001F000000}"/>
    <cellStyle name="Lien hypertexte" xfId="3" builtinId="8" hidden="1"/>
    <cellStyle name="Lien hypertexte" xfId="52" builtinId="8" hidden="1"/>
    <cellStyle name="Lien hypertexte" xfId="54" builtinId="8" hidden="1"/>
    <cellStyle name="Lien hypertexte" xfId="56" builtinId="8" hidden="1"/>
    <cellStyle name="Lien hypertexte" xfId="58" builtinId="8" hidden="1"/>
    <cellStyle name="Lien hypertexte" xfId="60" builtinId="8" hidden="1"/>
    <cellStyle name="Lien hypertexte" xfId="62" builtinId="8" hidden="1"/>
    <cellStyle name="Lien hypertexte" xfId="64" builtinId="8" hidden="1"/>
    <cellStyle name="Lien hypertexte" xfId="66" builtinId="8" hidden="1"/>
    <cellStyle name="Lien hypertexte" xfId="68" builtinId="8" hidden="1"/>
    <cellStyle name="Lien hypertexte" xfId="70" builtinId="8" hidden="1"/>
    <cellStyle name="Lien hypertexte" xfId="72" builtinId="8" hidden="1"/>
    <cellStyle name="Lien hypertexte" xfId="74" builtinId="8" hidden="1"/>
    <cellStyle name="Lien hypertexte" xfId="76" builtinId="8" hidden="1"/>
    <cellStyle name="Lien hypertexte" xfId="78" builtinId="8" hidden="1"/>
    <cellStyle name="Lien hypertexte" xfId="80" builtinId="8" hidden="1"/>
    <cellStyle name="Lien hypertexte" xfId="82" builtinId="8" hidden="1"/>
    <cellStyle name="Lien hypertexte" xfId="84" builtinId="8" hidden="1"/>
    <cellStyle name="Lien hypertexte" xfId="86" builtinId="8" hidden="1"/>
    <cellStyle name="Lien hypertexte" xfId="88" builtinId="8" hidden="1"/>
    <cellStyle name="Lien hypertexte" xfId="90" builtinId="8" hidden="1"/>
    <cellStyle name="Lien hypertexte" xfId="92" builtinId="8" hidden="1"/>
    <cellStyle name="Lien hypertexte" xfId="94" builtinId="8" hidden="1"/>
    <cellStyle name="Lien hypertexte" xfId="96" builtinId="8" hidden="1"/>
    <cellStyle name="Lien hypertexte" xfId="98" builtinId="8" hidden="1"/>
    <cellStyle name="Lien hypertexte" xfId="100" builtinId="8" hidden="1"/>
    <cellStyle name="Lien hypertexte" xfId="102" builtinId="8" hidden="1"/>
    <cellStyle name="Lien hypertexte" xfId="104" builtinId="8" hidden="1"/>
    <cellStyle name="Lien hypertexte" xfId="106" builtinId="8" hidden="1"/>
    <cellStyle name="Lien hypertexte" xfId="108" builtinId="8" hidden="1"/>
    <cellStyle name="Lien hypertexte" xfId="110" builtinId="8" hidden="1"/>
    <cellStyle name="Lien hypertexte" xfId="112" builtinId="8" hidden="1"/>
    <cellStyle name="Lien hypertexte" xfId="114" builtinId="8" hidden="1"/>
    <cellStyle name="Lien hypertexte" xfId="116" builtinId="8" hidden="1"/>
    <cellStyle name="Lien hypertexte" xfId="118" builtinId="8" hidden="1"/>
    <cellStyle name="Lien hypertexte" xfId="120" builtinId="8" hidden="1"/>
    <cellStyle name="Lien hypertexte" xfId="122" builtinId="8" hidden="1"/>
    <cellStyle name="Lien hypertexte" xfId="124" builtinId="8" hidden="1"/>
    <cellStyle name="Lien hypertexte" xfId="126" builtinId="8" hidden="1"/>
    <cellStyle name="Lien hypertexte" xfId="128" builtinId="8" hidden="1"/>
    <cellStyle name="Lien hypertexte" xfId="130" builtinId="8" hidden="1"/>
    <cellStyle name="Lien hypertexte" xfId="132" builtinId="8" hidden="1"/>
    <cellStyle name="Lien hypertexte" xfId="134" builtinId="8" hidden="1"/>
    <cellStyle name="Lien hypertexte" xfId="136" builtinId="8" hidden="1"/>
    <cellStyle name="Lien hypertexte" xfId="138" builtinId="8" hidden="1"/>
    <cellStyle name="Lien hypertexte" xfId="140" builtinId="8" hidden="1"/>
    <cellStyle name="Lien hypertexte" xfId="142" builtinId="8" hidden="1"/>
    <cellStyle name="Lien hypertexte" xfId="144" builtinId="8" hidden="1"/>
    <cellStyle name="Lien hypertexte" xfId="146" builtinId="8" hidden="1"/>
    <cellStyle name="Lien hypertexte" xfId="148" builtinId="8" hidden="1"/>
    <cellStyle name="Lien hypertexte" xfId="150" builtinId="8" hidden="1"/>
    <cellStyle name="Lien hypertexte" xfId="152" builtinId="8" hidden="1"/>
    <cellStyle name="Lien hypertexte" xfId="154" builtinId="8" hidden="1"/>
    <cellStyle name="Lien hypertexte" xfId="156" builtinId="8" hidden="1"/>
    <cellStyle name="Lien hypertexte" xfId="158" builtinId="8" hidden="1"/>
    <cellStyle name="Lien hypertexte" xfId="160" builtinId="8" hidden="1"/>
    <cellStyle name="Lien hypertexte" xfId="162" builtinId="8" hidden="1"/>
    <cellStyle name="Lien hypertexte" xfId="164" builtinId="8" hidden="1"/>
    <cellStyle name="Lien hypertexte" xfId="166" builtinId="8" hidden="1"/>
    <cellStyle name="Lien hypertexte" xfId="168" builtinId="8" hidden="1"/>
    <cellStyle name="Lien hypertexte" xfId="170" builtinId="8" hidden="1"/>
    <cellStyle name="Lien hypertexte" xfId="172" builtinId="8" hidden="1"/>
    <cellStyle name="Lien hypertexte" xfId="174" builtinId="8" hidden="1"/>
    <cellStyle name="Lien hypertexte" xfId="176" builtinId="8" hidden="1"/>
    <cellStyle name="Lien hypertexte" xfId="178" builtinId="8" hidden="1"/>
    <cellStyle name="Lien hypertexte" xfId="180" builtinId="8" hidden="1"/>
    <cellStyle name="Lien hypertexte" xfId="182" builtinId="8" hidden="1"/>
    <cellStyle name="Lien hypertexte" xfId="184" builtinId="8" hidden="1"/>
    <cellStyle name="Lien hypertexte" xfId="186" builtinId="8" hidden="1"/>
    <cellStyle name="Lien hypertexte" xfId="188" builtinId="8" hidden="1"/>
    <cellStyle name="Lien hypertexte" xfId="190" builtinId="8" hidden="1"/>
    <cellStyle name="Lien hypertexte" xfId="192" builtinId="8" hidden="1"/>
    <cellStyle name="Lien hypertexte" xfId="194" builtinId="8" hidden="1"/>
    <cellStyle name="Lien hypertexte" xfId="196" builtinId="8" hidden="1"/>
    <cellStyle name="Lien hypertexte" xfId="198" builtinId="8" hidden="1"/>
    <cellStyle name="Lien hypertexte" xfId="200" builtinId="8" hidden="1"/>
    <cellStyle name="Lien hypertexte" xfId="202" builtinId="8" hidden="1"/>
    <cellStyle name="Lien hypertexte" xfId="204" builtinId="8" hidden="1"/>
    <cellStyle name="Lien hypertexte" xfId="206" builtinId="8" hidden="1"/>
    <cellStyle name="Lien hypertexte" xfId="208" builtinId="8" hidden="1"/>
    <cellStyle name="Lien hypertexte" xfId="210" builtinId="8" hidden="1"/>
    <cellStyle name="Lien hypertexte" xfId="212" builtinId="8" hidden="1"/>
    <cellStyle name="Lien hypertexte" xfId="214" builtinId="8" hidden="1"/>
    <cellStyle name="Lien hypertexte" xfId="216" builtinId="8" hidden="1"/>
    <cellStyle name="Lien hypertexte" xfId="218" builtinId="8" hidden="1"/>
    <cellStyle name="Lien hypertexte" xfId="220" builtinId="8" hidden="1"/>
    <cellStyle name="Lien hypertexte" xfId="222" builtinId="8" hidden="1"/>
    <cellStyle name="Lien hypertexte" xfId="224" builtinId="8" hidden="1"/>
    <cellStyle name="Lien hypertexte" xfId="226" builtinId="8" hidden="1"/>
    <cellStyle name="Lien hypertexte" xfId="228" builtinId="8" hidden="1"/>
    <cellStyle name="Lien hypertexte" xfId="230" builtinId="8" hidden="1"/>
    <cellStyle name="Lien hypertexte" xfId="232" builtinId="8" hidden="1"/>
    <cellStyle name="Lien hypertexte" xfId="234" builtinId="8" hidden="1"/>
    <cellStyle name="Lien hypertexte" xfId="236" builtinId="8" hidden="1"/>
    <cellStyle name="Lien hypertexte" xfId="238" builtinId="8" hidden="1"/>
    <cellStyle name="Lien hypertexte" xfId="240" builtinId="8" hidden="1"/>
    <cellStyle name="Lien hypertexte" xfId="242" builtinId="8" hidden="1"/>
    <cellStyle name="Lien hypertexte" xfId="244" builtinId="8" hidden="1"/>
    <cellStyle name="Lien hypertexte" xfId="246" builtinId="8" hidden="1"/>
    <cellStyle name="Lien hypertexte" xfId="248" builtinId="8" hidden="1"/>
    <cellStyle name="Lien hypertexte" xfId="250" builtinId="8" hidden="1"/>
    <cellStyle name="Lien hypertexte" xfId="252" builtinId="8" hidden="1"/>
    <cellStyle name="Lien hypertexte" xfId="254" builtinId="8" hidden="1"/>
    <cellStyle name="Lien hypertexte" xfId="256" builtinId="8" hidden="1"/>
    <cellStyle name="Lien hypertexte" xfId="258" builtinId="8" hidden="1"/>
    <cellStyle name="Lien hypertexte" xfId="260" builtinId="8" hidden="1"/>
    <cellStyle name="Lien hypertexte" xfId="262" builtinId="8" hidden="1"/>
    <cellStyle name="Lien hypertexte" xfId="264" builtinId="8" hidden="1"/>
    <cellStyle name="Lien hypertexte" xfId="266" builtinId="8" hidden="1"/>
    <cellStyle name="Lien hypertexte" xfId="268" builtinId="8" hidden="1"/>
    <cellStyle name="Lien hypertexte" xfId="270" builtinId="8" hidden="1"/>
    <cellStyle name="Lien hypertexte" xfId="272" builtinId="8" hidden="1"/>
    <cellStyle name="Lien hypertexte" xfId="274" builtinId="8" hidden="1"/>
    <cellStyle name="Lien hypertexte" xfId="276" builtinId="8" hidden="1"/>
    <cellStyle name="Lien hypertexte" xfId="278" builtinId="8" hidden="1"/>
    <cellStyle name="Lien hypertexte" xfId="280" builtinId="8" hidden="1"/>
    <cellStyle name="Lien hypertexte" xfId="282" builtinId="8" hidden="1"/>
    <cellStyle name="Lien hypertexte" xfId="284" builtinId="8" hidden="1"/>
    <cellStyle name="Lien hypertexte" xfId="286" builtinId="8" hidden="1"/>
    <cellStyle name="Lien hypertexte" xfId="288" builtinId="8" hidden="1"/>
    <cellStyle name="Lien hypertexte" xfId="290" builtinId="8" hidden="1"/>
    <cellStyle name="Lien hypertexte" xfId="292" builtinId="8" hidden="1"/>
    <cellStyle name="Lien hypertexte" xfId="294" builtinId="8" hidden="1"/>
    <cellStyle name="Lien hypertexte" xfId="296" builtinId="8" hidden="1"/>
    <cellStyle name="Lien hypertexte" xfId="298" builtinId="8" hidden="1"/>
    <cellStyle name="Lien hypertexte" xfId="300" builtinId="8" hidden="1"/>
    <cellStyle name="Lien hypertexte" xfId="302" builtinId="8" hidden="1"/>
    <cellStyle name="Lien hypertexte" xfId="304" builtinId="8" hidden="1"/>
    <cellStyle name="Lien hypertexte" xfId="306" builtinId="8" hidden="1"/>
    <cellStyle name="Lien hypertexte" xfId="308" builtinId="8" hidden="1"/>
    <cellStyle name="Lien hypertexte" xfId="310" builtinId="8" hidden="1"/>
    <cellStyle name="Lien hypertexte" xfId="312" builtinId="8" hidden="1"/>
    <cellStyle name="Lien hypertexte" xfId="314" builtinId="8" hidden="1"/>
    <cellStyle name="Lien hypertexte" xfId="316" builtinId="8" hidden="1"/>
    <cellStyle name="Lien hypertexte" xfId="318" builtinId="8" hidden="1"/>
    <cellStyle name="Lien hypertexte" xfId="320" builtinId="8" hidden="1"/>
    <cellStyle name="Lien hypertexte" xfId="322" builtinId="8" hidden="1"/>
    <cellStyle name="Lien hypertexte" xfId="324" builtinId="8" hidden="1"/>
    <cellStyle name="Lien hypertexte" xfId="326" builtinId="8" hidden="1"/>
    <cellStyle name="Lien hypertexte" xfId="328" builtinId="8" hidden="1"/>
    <cellStyle name="Lien hypertexte" xfId="330" builtinId="8" hidden="1"/>
    <cellStyle name="Lien hypertexte" xfId="332" builtinId="8" hidden="1"/>
    <cellStyle name="Lien hypertexte" xfId="334" builtinId="8" hidden="1"/>
    <cellStyle name="Lien hypertexte" xfId="336" builtinId="8" hidden="1"/>
    <cellStyle name="Lien hypertexte" xfId="338" builtinId="8" hidden="1"/>
    <cellStyle name="Lien hypertexte" xfId="340" builtinId="8" hidden="1"/>
    <cellStyle name="Lien hypertexte" xfId="342" builtinId="8" hidden="1"/>
    <cellStyle name="Lien hypertexte" xfId="344" builtinId="8" hidden="1"/>
    <cellStyle name="Lien hypertexte" xfId="346" builtinId="8" hidden="1"/>
    <cellStyle name="Lien hypertexte" xfId="348" builtinId="8" hidden="1"/>
    <cellStyle name="Lien hypertexte" xfId="350" builtinId="8" hidden="1"/>
    <cellStyle name="Lien hypertexte" xfId="352" builtinId="8" hidden="1"/>
    <cellStyle name="Lien hypertexte" xfId="354" builtinId="8" hidden="1"/>
    <cellStyle name="Lien hypertexte" xfId="356" builtinId="8" hidden="1"/>
    <cellStyle name="Lien hypertexte" xfId="358" builtinId="8" hidden="1"/>
    <cellStyle name="Lien hypertexte" xfId="360" builtinId="8" hidden="1"/>
    <cellStyle name="Lien hypertexte" xfId="362" builtinId="8" hidden="1"/>
    <cellStyle name="Lien hypertexte" xfId="364" builtinId="8" hidden="1"/>
    <cellStyle name="Lien hypertexte" xfId="366" builtinId="8" hidden="1"/>
    <cellStyle name="Lien hypertexte" xfId="368" builtinId="8" hidden="1"/>
    <cellStyle name="Lien hypertexte" xfId="370" builtinId="8" hidden="1"/>
    <cellStyle name="Lien hypertexte" xfId="372" builtinId="8" hidden="1"/>
    <cellStyle name="Lien hypertexte" xfId="374" builtinId="8" hidden="1"/>
    <cellStyle name="Lien hypertexte" xfId="376" builtinId="8" hidden="1"/>
    <cellStyle name="Lien hypertexte" xfId="378" builtinId="8" hidden="1"/>
    <cellStyle name="Lien hypertexte" xfId="380" builtinId="8" hidden="1"/>
    <cellStyle name="Lien hypertexte" xfId="382" builtinId="8" hidden="1"/>
    <cellStyle name="Lien hypertexte" xfId="384" builtinId="8" hidden="1"/>
    <cellStyle name="Lien hypertexte" xfId="386" builtinId="8" hidden="1"/>
    <cellStyle name="Lien hypertexte" xfId="388" builtinId="8" hidden="1"/>
    <cellStyle name="Lien hypertexte" xfId="390" builtinId="8" hidden="1"/>
    <cellStyle name="Lien hypertexte" xfId="392" builtinId="8" hidden="1"/>
    <cellStyle name="Lien hypertexte" xfId="394" builtinId="8" hidden="1"/>
    <cellStyle name="Lien hypertexte" xfId="396" builtinId="8" hidden="1"/>
    <cellStyle name="Lien hypertexte" xfId="398" builtinId="8" hidden="1"/>
    <cellStyle name="Lien hypertexte" xfId="400" builtinId="8" hidden="1"/>
    <cellStyle name="Lien hypertexte" xfId="402" builtinId="8" hidden="1"/>
    <cellStyle name="Lien hypertexte" xfId="404" builtinId="8" hidden="1"/>
    <cellStyle name="Lien hypertexte" xfId="406" builtinId="8" hidden="1"/>
    <cellStyle name="Lien hypertexte" xfId="408" builtinId="8" hidden="1"/>
    <cellStyle name="Lien hypertexte" xfId="410" builtinId="8" hidden="1"/>
    <cellStyle name="Lien hypertexte" xfId="412" builtinId="8" hidden="1"/>
    <cellStyle name="Lien hypertexte" xfId="414" builtinId="8" hidden="1"/>
    <cellStyle name="Lien hypertexte" xfId="416" builtinId="8" hidden="1"/>
    <cellStyle name="Lien hypertexte" xfId="418" builtinId="8" hidden="1"/>
    <cellStyle name="Lien hypertexte" xfId="420" builtinId="8" hidden="1"/>
    <cellStyle name="Lien hypertexte" xfId="422" builtinId="8" hidden="1"/>
    <cellStyle name="Lien hypertexte" xfId="424" builtinId="8" hidden="1"/>
    <cellStyle name="Lien hypertexte" xfId="426" builtinId="8" hidden="1"/>
    <cellStyle name="Lien hypertexte" xfId="428" builtinId="8" hidden="1"/>
    <cellStyle name="Lien hypertexte" xfId="430" builtinId="8" hidden="1"/>
    <cellStyle name="Lien hypertexte" xfId="432" builtinId="8" hidden="1"/>
    <cellStyle name="Lien hypertexte" xfId="434" builtinId="8" hidden="1"/>
    <cellStyle name="Lien hypertexte" xfId="436" builtinId="8" hidden="1"/>
    <cellStyle name="Lien hypertexte" xfId="438" builtinId="8" hidden="1"/>
    <cellStyle name="Lien hypertexte" xfId="440" builtinId="8" hidden="1"/>
    <cellStyle name="Lien hypertexte" xfId="442" builtinId="8" hidden="1"/>
    <cellStyle name="Lien hypertexte" xfId="444" builtinId="8" hidden="1"/>
    <cellStyle name="Lien hypertexte" xfId="446" builtinId="8" hidden="1"/>
    <cellStyle name="Lien hypertexte" xfId="448" builtinId="8" hidden="1"/>
    <cellStyle name="Lien hypertexte" xfId="450" builtinId="8" hidden="1"/>
    <cellStyle name="Lien hypertexte" xfId="452" builtinId="8" hidden="1"/>
    <cellStyle name="Lien hypertexte" xfId="454" builtinId="8" hidden="1"/>
    <cellStyle name="Lien hypertexte" xfId="456" builtinId="8" hidden="1"/>
    <cellStyle name="Lien hypertexte" xfId="458" builtinId="8" hidden="1"/>
    <cellStyle name="Lien hypertexte" xfId="460" builtinId="8" hidden="1"/>
    <cellStyle name="Lien hypertexte" xfId="462" builtinId="8" hidden="1"/>
    <cellStyle name="Lien hypertexte" xfId="464" builtinId="8" hidden="1"/>
    <cellStyle name="Lien hypertexte" xfId="466" builtinId="8" hidden="1"/>
    <cellStyle name="Lien hypertexte" xfId="468" builtinId="8" hidden="1"/>
    <cellStyle name="Lien hypertexte" xfId="470" builtinId="8" hidden="1"/>
    <cellStyle name="Lien hypertexte" xfId="472" builtinId="8" hidden="1"/>
    <cellStyle name="Lien hypertexte" xfId="474" builtinId="8" hidden="1"/>
    <cellStyle name="Lien hypertexte" xfId="476" builtinId="8" hidden="1"/>
    <cellStyle name="Lien hypertexte" xfId="478" builtinId="8" hidden="1"/>
    <cellStyle name="Lien hypertexte" xfId="480" builtinId="8" hidden="1"/>
    <cellStyle name="Lien hypertexte" xfId="482" builtinId="8" hidden="1"/>
    <cellStyle name="Lien hypertexte" xfId="484" builtinId="8" hidden="1"/>
    <cellStyle name="Lien hypertexte" xfId="486" builtinId="8" hidden="1"/>
    <cellStyle name="Lien hypertexte" xfId="488" builtinId="8" hidden="1"/>
    <cellStyle name="Lien hypertexte" xfId="490" builtinId="8" hidden="1"/>
    <cellStyle name="Lien hypertexte" xfId="492" builtinId="8" hidden="1"/>
    <cellStyle name="Lien hypertexte" xfId="494" builtinId="8" hidden="1"/>
    <cellStyle name="Lien hypertexte" xfId="496" builtinId="8" hidden="1"/>
    <cellStyle name="Lien hypertexte" xfId="498" builtinId="8" hidden="1"/>
    <cellStyle name="Lien hypertexte" xfId="500" builtinId="8" hidden="1"/>
    <cellStyle name="Lien hypertexte" xfId="502" builtinId="8" hidden="1"/>
    <cellStyle name="Lien hypertexte" xfId="504" builtinId="8" hidden="1"/>
    <cellStyle name="Lien hypertexte" xfId="506" builtinId="8" hidden="1"/>
    <cellStyle name="Lien hypertexte" xfId="508" builtinId="8" hidden="1"/>
    <cellStyle name="Lien hypertexte" xfId="510" builtinId="8" hidden="1"/>
    <cellStyle name="Lien hypertexte" xfId="512" builtinId="8" hidden="1"/>
    <cellStyle name="Lien hypertexte" xfId="514" builtinId="8" hidden="1"/>
    <cellStyle name="Lien hypertexte" xfId="516" builtinId="8" hidden="1"/>
    <cellStyle name="Lien hypertexte" xfId="518" builtinId="8" hidden="1"/>
    <cellStyle name="Lien hypertexte" xfId="520" builtinId="8" hidden="1"/>
    <cellStyle name="Lien hypertexte" xfId="522" builtinId="8" hidden="1"/>
    <cellStyle name="Lien hypertexte" xfId="524" builtinId="8" hidden="1"/>
    <cellStyle name="Lien hypertexte" xfId="526" builtinId="8" hidden="1"/>
    <cellStyle name="Lien hypertexte" xfId="528" builtinId="8" hidden="1"/>
    <cellStyle name="Lien hypertexte" xfId="530" builtinId="8" hidden="1"/>
    <cellStyle name="Lien hypertexte" xfId="532" builtinId="8" hidden="1"/>
    <cellStyle name="Lien hypertexte" xfId="534" builtinId="8" hidden="1"/>
    <cellStyle name="Lien hypertexte" xfId="536" builtinId="8" hidden="1"/>
    <cellStyle name="Lien hypertexte" xfId="538" builtinId="8" hidden="1"/>
    <cellStyle name="Lien hypertexte" xfId="540" builtinId="8" hidden="1"/>
    <cellStyle name="Lien hypertexte" xfId="542" builtinId="8" hidden="1"/>
    <cellStyle name="Lien hypertexte" xfId="544" builtinId="8" hidden="1"/>
    <cellStyle name="Lien hypertexte" xfId="546" builtinId="8" hidden="1"/>
    <cellStyle name="Lien hypertexte" xfId="548" builtinId="8" hidden="1"/>
    <cellStyle name="Lien hypertexte" xfId="550" builtinId="8" hidden="1"/>
    <cellStyle name="Lien hypertexte" xfId="552" builtinId="8" hidden="1"/>
    <cellStyle name="Lien hypertexte" xfId="554" builtinId="8" hidden="1"/>
    <cellStyle name="Lien hypertexte" xfId="556" builtinId="8" hidden="1"/>
    <cellStyle name="Lien hypertexte" xfId="558" builtinId="8" hidden="1"/>
    <cellStyle name="Lien hypertexte" xfId="560" builtinId="8" hidden="1"/>
    <cellStyle name="Lien hypertexte" xfId="562" builtinId="8" hidden="1"/>
    <cellStyle name="Lien hypertexte" xfId="564" builtinId="8" hidden="1"/>
    <cellStyle name="Lien hypertexte" xfId="566" builtinId="8" hidden="1"/>
    <cellStyle name="Lien hypertexte" xfId="568" builtinId="8" hidden="1"/>
    <cellStyle name="Lien hypertexte" xfId="570" builtinId="8" hidden="1"/>
    <cellStyle name="Lien hypertexte" xfId="572" builtinId="8" hidden="1"/>
    <cellStyle name="Lien hypertexte" xfId="574" builtinId="8" hidden="1"/>
    <cellStyle name="Lien hypertexte" xfId="576" builtinId="8" hidden="1"/>
    <cellStyle name="Lien hypertexte" xfId="578" builtinId="8" hidden="1"/>
    <cellStyle name="Lien hypertexte" xfId="580" builtinId="8" hidden="1"/>
    <cellStyle name="Lien hypertexte" xfId="582" builtinId="8" hidden="1"/>
    <cellStyle name="Lien hypertexte" xfId="584" builtinId="8" hidden="1"/>
    <cellStyle name="Lien hypertexte" xfId="586" builtinId="8" hidden="1"/>
    <cellStyle name="Lien hypertexte" xfId="588" builtinId="8" hidden="1"/>
    <cellStyle name="Lien hypertexte" xfId="590" builtinId="8" hidden="1"/>
    <cellStyle name="Lien hypertexte" xfId="592" builtinId="8" hidden="1"/>
    <cellStyle name="Lien hypertexte" xfId="594" builtinId="8" hidden="1"/>
    <cellStyle name="Lien hypertexte" xfId="596" builtinId="8" hidden="1"/>
    <cellStyle name="Lien hypertexte" xfId="598" builtinId="8" hidden="1"/>
    <cellStyle name="Lien hypertexte" xfId="600" builtinId="8" hidden="1"/>
    <cellStyle name="Lien hypertexte" xfId="602" builtinId="8" hidden="1"/>
    <cellStyle name="Lien hypertexte" xfId="604" builtinId="8" hidden="1"/>
    <cellStyle name="Lien hypertexte" xfId="606" builtinId="8" hidden="1"/>
    <cellStyle name="Lien hypertexte" xfId="608" builtinId="8" hidden="1"/>
    <cellStyle name="Lien hypertexte" xfId="610" builtinId="8" hidden="1"/>
    <cellStyle name="Lien hypertexte" xfId="612" builtinId="8" hidden="1"/>
    <cellStyle name="Lien hypertexte" xfId="614" builtinId="8" hidden="1"/>
    <cellStyle name="Lien hypertexte" xfId="616" builtinId="8" hidden="1"/>
    <cellStyle name="Lien hypertexte" xfId="618" builtinId="8" hidden="1"/>
    <cellStyle name="Lien hypertexte" xfId="620" builtinId="8" hidden="1"/>
    <cellStyle name="Lien hypertexte" xfId="622" builtinId="8" hidden="1"/>
    <cellStyle name="Lien hypertexte" xfId="624" builtinId="8" hidden="1"/>
    <cellStyle name="Lien hypertexte" xfId="626" builtinId="8" hidden="1"/>
    <cellStyle name="Lien hypertexte" xfId="628" builtinId="8" hidden="1"/>
    <cellStyle name="Lien hypertexte" xfId="630" builtinId="8" hidden="1"/>
    <cellStyle name="Lien hypertexte" xfId="632" builtinId="8" hidden="1"/>
    <cellStyle name="Lien hypertexte" xfId="634" builtinId="8" hidden="1"/>
    <cellStyle name="Lien hypertexte" xfId="636" builtinId="8" hidden="1"/>
    <cellStyle name="Lien hypertexte" xfId="638" builtinId="8" hidden="1"/>
    <cellStyle name="Lien hypertexte" xfId="640" builtinId="8" hidden="1"/>
    <cellStyle name="Lien hypertexte" xfId="642" builtinId="8" hidden="1"/>
    <cellStyle name="Lien hypertexte" xfId="644" builtinId="8" hidden="1"/>
    <cellStyle name="Lien hypertexte" xfId="646" builtinId="8" hidden="1"/>
    <cellStyle name="Lien hypertexte" xfId="648" builtinId="8" hidden="1"/>
    <cellStyle name="Lien hypertexte" xfId="650" builtinId="8" hidden="1"/>
    <cellStyle name="Lien hypertexte" xfId="652" builtinId="8" hidden="1"/>
    <cellStyle name="Lien hypertexte" xfId="654" builtinId="8" hidden="1"/>
    <cellStyle name="Lien hypertexte" xfId="656" builtinId="8" hidden="1"/>
    <cellStyle name="Lien hypertexte" xfId="658" builtinId="8" hidden="1"/>
    <cellStyle name="Lien hypertexte" xfId="660" builtinId="8" hidden="1"/>
    <cellStyle name="Lien hypertexte" xfId="662" builtinId="8" hidden="1"/>
    <cellStyle name="Lien hypertexte" xfId="664" builtinId="8" hidden="1"/>
    <cellStyle name="Lien hypertexte" xfId="666" builtinId="8" hidden="1"/>
    <cellStyle name="Lien hypertexte" xfId="668" builtinId="8" hidden="1"/>
    <cellStyle name="Lien hypertexte" xfId="670" builtinId="8" hidden="1"/>
    <cellStyle name="Lien hypertexte" xfId="672" builtinId="8" hidden="1"/>
    <cellStyle name="Lien hypertexte" xfId="674" builtinId="8" hidden="1"/>
    <cellStyle name="Lien hypertexte" xfId="676" builtinId="8" hidden="1"/>
    <cellStyle name="Lien hypertexte" xfId="678" builtinId="8" hidden="1"/>
    <cellStyle name="Lien hypertexte" xfId="680" builtinId="8" hidden="1"/>
    <cellStyle name="Lien hypertexte" xfId="682" builtinId="8" hidden="1"/>
    <cellStyle name="Lien hypertexte" xfId="684" builtinId="8" hidden="1"/>
    <cellStyle name="Lien hypertexte" xfId="686" builtinId="8" hidden="1"/>
    <cellStyle name="Lien hypertexte" xfId="688" builtinId="8" hidden="1"/>
    <cellStyle name="Lien hypertexte" xfId="690" builtinId="8" hidden="1"/>
    <cellStyle name="Lien hypertexte" xfId="692" builtinId="8" hidden="1"/>
    <cellStyle name="Lien hypertexte" xfId="694" builtinId="8" hidden="1"/>
    <cellStyle name="Lien hypertexte" xfId="696" builtinId="8" hidden="1"/>
    <cellStyle name="Lien hypertexte" xfId="698" builtinId="8" hidden="1"/>
    <cellStyle name="Lien hypertexte" xfId="700" builtinId="8" hidden="1"/>
    <cellStyle name="Lien hypertexte" xfId="702" builtinId="8" hidden="1"/>
    <cellStyle name="Lien hypertexte" xfId="704" builtinId="8" hidden="1"/>
    <cellStyle name="Lien hypertexte" xfId="706" builtinId="8" hidden="1"/>
    <cellStyle name="Lien hypertexte" xfId="708" builtinId="8" hidden="1"/>
    <cellStyle name="Lien hypertexte" xfId="710" builtinId="8" hidden="1"/>
    <cellStyle name="Lien hypertexte" xfId="712" builtinId="8" hidden="1"/>
    <cellStyle name="Lien hypertexte" xfId="714" builtinId="8" hidden="1"/>
    <cellStyle name="Lien hypertexte" xfId="716" builtinId="8" hidden="1"/>
    <cellStyle name="Lien hypertexte" xfId="718" builtinId="8" hidden="1"/>
    <cellStyle name="Lien hypertexte" xfId="720" builtinId="8" hidden="1"/>
    <cellStyle name="Lien hypertexte" xfId="722" builtinId="8" hidden="1"/>
    <cellStyle name="Lien hypertexte" xfId="724" builtinId="8" hidden="1"/>
    <cellStyle name="Lien hypertexte" xfId="726" builtinId="8" hidden="1"/>
    <cellStyle name="Lien hypertexte" xfId="728" builtinId="8" hidden="1"/>
    <cellStyle name="Lien hypertexte" xfId="730" builtinId="8" hidden="1"/>
    <cellStyle name="Lien hypertexte" xfId="732" builtinId="8" hidden="1"/>
    <cellStyle name="Lien hypertexte" xfId="734" builtinId="8" hidden="1"/>
    <cellStyle name="Lien hypertexte" xfId="736" builtinId="8" hidden="1"/>
    <cellStyle name="Lien hypertexte" xfId="738" builtinId="8" hidden="1"/>
    <cellStyle name="Lien hypertexte" xfId="740" builtinId="8" hidden="1"/>
    <cellStyle name="Lien hypertexte" xfId="742" builtinId="8" hidden="1"/>
    <cellStyle name="Lien hypertexte" xfId="744" builtinId="8" hidden="1"/>
    <cellStyle name="Lien hypertexte" xfId="746" builtinId="8" hidden="1"/>
    <cellStyle name="Lien hypertexte" xfId="748" builtinId="8" hidden="1"/>
    <cellStyle name="Lien hypertexte" xfId="750" builtinId="8" hidden="1"/>
    <cellStyle name="Lien hypertexte" xfId="752" builtinId="8" hidden="1"/>
    <cellStyle name="Lien hypertexte" xfId="754" builtinId="8" hidden="1"/>
    <cellStyle name="Lien hypertexte" xfId="756" builtinId="8" hidden="1"/>
    <cellStyle name="Lien hypertexte" xfId="758" builtinId="8" hidden="1"/>
    <cellStyle name="Lien hypertexte" xfId="760" builtinId="8" hidden="1"/>
    <cellStyle name="Lien hypertexte" xfId="762" builtinId="8" hidden="1"/>
    <cellStyle name="Lien hypertexte" xfId="764" builtinId="8" hidden="1"/>
    <cellStyle name="Lien hypertexte" xfId="766" builtinId="8" hidden="1"/>
    <cellStyle name="Lien hypertexte" xfId="768" builtinId="8" hidden="1"/>
    <cellStyle name="Lien hypertexte" xfId="770" builtinId="8" hidden="1"/>
    <cellStyle name="Lien hypertexte" xfId="772" builtinId="8" hidden="1"/>
    <cellStyle name="Lien hypertexte" xfId="774" builtinId="8" hidden="1"/>
    <cellStyle name="Lien hypertexte" xfId="776" builtinId="8" hidden="1"/>
    <cellStyle name="Lien hypertexte" xfId="778" builtinId="8" hidden="1"/>
    <cellStyle name="Lien hypertexte" xfId="780" builtinId="8" hidden="1"/>
    <cellStyle name="Lien hypertexte" xfId="782" builtinId="8" hidden="1"/>
    <cellStyle name="Lien hypertexte" xfId="784" builtinId="8" hidden="1"/>
    <cellStyle name="Lien hypertexte" xfId="786" builtinId="8" hidden="1"/>
    <cellStyle name="Lien hypertexte" xfId="788" builtinId="8" hidden="1"/>
    <cellStyle name="Lien hypertexte" xfId="790" builtinId="8" hidden="1"/>
    <cellStyle name="Lien hypertexte" xfId="792" builtinId="8" hidden="1"/>
    <cellStyle name="Lien hypertexte" xfId="794" builtinId="8" hidden="1"/>
    <cellStyle name="Lien hypertexte" xfId="796" builtinId="8" hidden="1"/>
    <cellStyle name="Lien hypertexte" xfId="798" builtinId="8" hidden="1"/>
    <cellStyle name="Lien hypertexte" xfId="800" builtinId="8" hidden="1"/>
    <cellStyle name="Lien hypertexte" xfId="802" builtinId="8" hidden="1"/>
    <cellStyle name="Lien hypertexte" xfId="804" builtinId="8" hidden="1"/>
    <cellStyle name="Lien hypertexte" xfId="806" builtinId="8" hidden="1"/>
    <cellStyle name="Lien hypertexte" xfId="808" builtinId="8" hidden="1"/>
    <cellStyle name="Lien hypertexte" xfId="810" builtinId="8" hidden="1"/>
    <cellStyle name="Lien hypertexte" xfId="812" builtinId="8" hidden="1"/>
    <cellStyle name="Lien hypertexte" xfId="814" builtinId="8" hidden="1"/>
    <cellStyle name="Lien hypertexte" xfId="816" builtinId="8" hidden="1"/>
    <cellStyle name="Lien hypertexte" xfId="818" builtinId="8" hidden="1"/>
    <cellStyle name="Lien hypertexte" xfId="820" builtinId="8" hidden="1"/>
    <cellStyle name="Lien hypertexte" xfId="822" builtinId="8" hidden="1"/>
    <cellStyle name="Lien hypertexte" xfId="824" builtinId="8" hidden="1"/>
    <cellStyle name="Lien hypertexte" xfId="826" builtinId="8" hidden="1"/>
    <cellStyle name="Lien hypertexte" xfId="828" builtinId="8" hidden="1"/>
    <cellStyle name="Lien hypertexte" xfId="830" builtinId="8" hidden="1"/>
    <cellStyle name="Lien hypertexte" xfId="832" builtinId="8" hidden="1"/>
    <cellStyle name="Lien hypertexte" xfId="834" builtinId="8" hidden="1"/>
    <cellStyle name="Lien hypertexte" xfId="836" builtinId="8" hidden="1"/>
    <cellStyle name="Lien hypertexte" xfId="838" builtinId="8" hidden="1"/>
    <cellStyle name="Lien hypertexte" xfId="840" builtinId="8" hidden="1"/>
    <cellStyle name="Lien hypertexte" xfId="842" builtinId="8" hidden="1"/>
    <cellStyle name="Lien hypertexte" xfId="844" builtinId="8" hidden="1"/>
    <cellStyle name="Lien hypertexte" xfId="846" builtinId="8" hidden="1"/>
    <cellStyle name="Lien hypertexte" xfId="848" builtinId="8" hidden="1"/>
    <cellStyle name="Lien hypertexte" xfId="850" builtinId="8" hidden="1"/>
    <cellStyle name="Lien hypertexte" xfId="852" builtinId="8" hidden="1"/>
    <cellStyle name="Lien hypertexte" xfId="854" builtinId="8" hidden="1"/>
    <cellStyle name="Lien hypertexte" xfId="856" builtinId="8" hidden="1"/>
    <cellStyle name="Lien hypertexte" xfId="858" builtinId="8" hidden="1"/>
    <cellStyle name="Lien hypertexte" xfId="860" builtinId="8" hidden="1"/>
    <cellStyle name="Lien hypertexte" xfId="862" builtinId="8" hidden="1"/>
    <cellStyle name="Lien hypertexte" xfId="864" builtinId="8" hidden="1"/>
    <cellStyle name="Lien hypertexte" xfId="866" builtinId="8" hidden="1"/>
    <cellStyle name="Lien hypertexte" xfId="868" builtinId="8" hidden="1"/>
    <cellStyle name="Lien hypertexte" xfId="870" builtinId="8" hidden="1"/>
    <cellStyle name="Lien hypertexte" xfId="872" builtinId="8" hidden="1"/>
    <cellStyle name="Lien hypertexte" xfId="874" builtinId="8" hidden="1"/>
    <cellStyle name="Lien hypertexte" xfId="876" builtinId="8" hidden="1"/>
    <cellStyle name="Lien hypertexte" xfId="878" builtinId="8" hidden="1"/>
    <cellStyle name="Lien hypertexte" xfId="880" builtinId="8" hidden="1"/>
    <cellStyle name="Lien hypertexte" xfId="882" builtinId="8" hidden="1"/>
    <cellStyle name="Lien hypertexte" xfId="884" builtinId="8" hidden="1"/>
    <cellStyle name="Lien hypertexte" xfId="886" builtinId="8" hidden="1"/>
    <cellStyle name="Lien hypertexte" xfId="888" builtinId="8" hidden="1"/>
    <cellStyle name="Lien hypertexte" xfId="890" builtinId="8" hidden="1"/>
    <cellStyle name="Lien hypertexte" xfId="892" builtinId="8" hidden="1"/>
    <cellStyle name="Lien hypertexte" xfId="894" builtinId="8" hidden="1"/>
    <cellStyle name="Lien hypertexte" xfId="896" builtinId="8" hidden="1"/>
    <cellStyle name="Lien hypertexte" xfId="898" builtinId="8" hidden="1"/>
    <cellStyle name="Lien hypertexte" xfId="900" builtinId="8" hidden="1"/>
    <cellStyle name="Lien hypertexte" xfId="902" builtinId="8" hidden="1"/>
    <cellStyle name="Lien hypertexte" xfId="904" builtinId="8" hidden="1"/>
    <cellStyle name="Lien hypertexte" xfId="906" builtinId="8" hidden="1"/>
    <cellStyle name="Lien hypertexte" xfId="908" builtinId="8" hidden="1"/>
    <cellStyle name="Lien hypertexte" xfId="910" builtinId="8" hidden="1"/>
    <cellStyle name="Lien hypertexte" xfId="912" builtinId="8" hidden="1"/>
    <cellStyle name="Lien hypertexte" xfId="914" builtinId="8" hidden="1"/>
    <cellStyle name="Lien hypertexte" xfId="916" builtinId="8" hidden="1"/>
    <cellStyle name="Lien hypertexte" xfId="918" builtinId="8" hidden="1"/>
    <cellStyle name="Lien hypertexte" xfId="920" builtinId="8" hidden="1"/>
    <cellStyle name="Lien hypertexte" xfId="922" builtinId="8" hidden="1"/>
    <cellStyle name="Lien hypertexte" xfId="924" builtinId="8" hidden="1"/>
    <cellStyle name="Lien hypertexte" xfId="926" builtinId="8" hidden="1"/>
    <cellStyle name="Lien hypertexte" xfId="928" builtinId="8" hidden="1"/>
    <cellStyle name="Lien hypertexte" xfId="930" builtinId="8" hidden="1"/>
    <cellStyle name="Lien hypertexte" xfId="932" builtinId="8" hidden="1"/>
    <cellStyle name="Lien hypertexte" xfId="934" builtinId="8" hidden="1"/>
    <cellStyle name="Lien hypertexte" xfId="936" builtinId="8" hidden="1"/>
    <cellStyle name="Lien hypertexte" xfId="938" builtinId="8" hidden="1"/>
    <cellStyle name="Lien hypertexte" xfId="940" builtinId="8" hidden="1"/>
    <cellStyle name="Lien hypertexte" xfId="942" builtinId="8" hidden="1"/>
    <cellStyle name="Lien hypertexte" xfId="944" builtinId="8" hidden="1"/>
    <cellStyle name="Lien hypertexte" xfId="946" builtinId="8" hidden="1"/>
    <cellStyle name="Lien hypertexte" xfId="948" builtinId="8" hidden="1"/>
    <cellStyle name="Lien hypertexte" xfId="950" builtinId="8" hidden="1"/>
    <cellStyle name="Lien hypertexte" xfId="952" builtinId="8" hidden="1"/>
    <cellStyle name="Lien hypertexte" xfId="954" builtinId="8" hidden="1"/>
    <cellStyle name="Lien hypertexte" xfId="956" builtinId="8" hidden="1"/>
    <cellStyle name="Lien hypertexte" xfId="958" builtinId="8" hidden="1"/>
    <cellStyle name="Lien hypertexte" xfId="960" builtinId="8" hidden="1"/>
    <cellStyle name="Lien hypertexte" xfId="962" builtinId="8" hidden="1"/>
    <cellStyle name="Lien hypertexte" xfId="964" builtinId="8" hidden="1"/>
    <cellStyle name="Lien hypertexte" xfId="966" builtinId="8" hidden="1"/>
    <cellStyle name="Lien hypertexte" xfId="968" builtinId="8" hidden="1"/>
    <cellStyle name="Lien hypertexte" xfId="970" builtinId="8" hidden="1"/>
    <cellStyle name="Lien hypertexte" xfId="972" builtinId="8" hidden="1"/>
    <cellStyle name="Lien hypertexte" xfId="974" builtinId="8" hidden="1"/>
    <cellStyle name="Lien hypertexte" xfId="976" builtinId="8" hidden="1"/>
    <cellStyle name="Lien hypertexte" xfId="978" builtinId="8" hidden="1"/>
    <cellStyle name="Lien hypertexte" xfId="980" builtinId="8" hidden="1"/>
    <cellStyle name="Lien hypertexte" xfId="982" builtinId="8" hidden="1"/>
    <cellStyle name="Lien hypertexte" xfId="984" builtinId="8" hidden="1"/>
    <cellStyle name="Lien hypertexte" xfId="986" builtinId="8" hidden="1"/>
    <cellStyle name="Lien hypertexte" xfId="988" builtinId="8" hidden="1"/>
    <cellStyle name="Lien hypertexte" xfId="990" builtinId="8" hidden="1"/>
    <cellStyle name="Lien hypertexte" xfId="992" builtinId="8" hidden="1"/>
    <cellStyle name="Lien hypertexte" xfId="994" builtinId="8" hidden="1"/>
    <cellStyle name="Lien hypertexte" xfId="996" builtinId="8" hidden="1"/>
    <cellStyle name="Lien hypertexte" xfId="998" builtinId="8" hidden="1"/>
    <cellStyle name="Lien hypertexte" xfId="1000" builtinId="8" hidden="1"/>
    <cellStyle name="Lien hypertexte" xfId="1002" builtinId="8" hidden="1"/>
    <cellStyle name="Lien hypertexte" xfId="1004" builtinId="8" hidden="1"/>
    <cellStyle name="Lien hypertexte" xfId="1006" builtinId="8" hidden="1"/>
    <cellStyle name="Lien hypertexte" xfId="1008" builtinId="8" hidden="1"/>
    <cellStyle name="Lien hypertexte" xfId="1010" builtinId="8" hidden="1"/>
    <cellStyle name="Lien hypertexte" xfId="1012" builtinId="8" hidden="1"/>
    <cellStyle name="Lien hypertexte" xfId="1014" builtinId="8" hidden="1"/>
    <cellStyle name="Lien hypertexte" xfId="1016" builtinId="8" hidden="1"/>
    <cellStyle name="Lien hypertexte" xfId="1018" builtinId="8" hidden="1"/>
    <cellStyle name="Lien hypertexte" xfId="1020" builtinId="8" hidden="1"/>
    <cellStyle name="Lien hypertexte" xfId="1022" builtinId="8" hidden="1"/>
    <cellStyle name="Lien hypertexte" xfId="1024" builtinId="8" hidden="1"/>
    <cellStyle name="Lien hypertexte" xfId="1026" builtinId="8" hidden="1"/>
    <cellStyle name="Lien hypertexte" xfId="1028" builtinId="8" hidden="1"/>
    <cellStyle name="Lien hypertexte" xfId="1030" builtinId="8" hidden="1"/>
    <cellStyle name="Lien hypertexte" xfId="1032" builtinId="8" hidden="1"/>
    <cellStyle name="Lien hypertexte" xfId="1034" builtinId="8" hidden="1"/>
    <cellStyle name="Lien hypertexte" xfId="1036" builtinId="8" hidden="1"/>
    <cellStyle name="Lien hypertexte" xfId="1038" builtinId="8" hidden="1"/>
    <cellStyle name="Lien hypertexte" xfId="1040" builtinId="8" hidden="1"/>
    <cellStyle name="Lien hypertexte" xfId="1042" builtinId="8" hidden="1"/>
    <cellStyle name="Lien hypertexte" xfId="1044" builtinId="8" hidden="1"/>
    <cellStyle name="Lien hypertexte" xfId="1046" builtinId="8" hidden="1"/>
    <cellStyle name="Lien hypertexte" xfId="1048" builtinId="8" hidden="1"/>
    <cellStyle name="Lien hypertexte" xfId="1050" builtinId="8" hidden="1"/>
    <cellStyle name="Lien hypertexte" xfId="1052" builtinId="8" hidden="1"/>
    <cellStyle name="Lien hypertexte" xfId="1054" builtinId="8" hidden="1"/>
    <cellStyle name="Lien hypertexte" xfId="1056" builtinId="8" hidden="1"/>
    <cellStyle name="Lien hypertexte" xfId="1058" builtinId="8" hidden="1"/>
    <cellStyle name="Lien hypertexte" xfId="1060" builtinId="8" hidden="1"/>
    <cellStyle name="Lien hypertexte" xfId="1062" builtinId="8" hidden="1"/>
    <cellStyle name="Lien hypertexte" xfId="1064" builtinId="8" hidden="1"/>
    <cellStyle name="Lien hypertexte" xfId="1066" builtinId="8" hidden="1"/>
    <cellStyle name="Lien hypertexte" xfId="1068" builtinId="8" hidden="1"/>
    <cellStyle name="Lien hypertexte" xfId="1070" builtinId="8" hidden="1"/>
    <cellStyle name="Lien hypertexte" xfId="1072" builtinId="8" hidden="1"/>
    <cellStyle name="Lien hypertexte" xfId="1074" builtinId="8" hidden="1"/>
    <cellStyle name="Lien hypertexte" xfId="1076" builtinId="8" hidden="1"/>
    <cellStyle name="Lien hypertexte" xfId="1078" builtinId="8" hidden="1"/>
    <cellStyle name="Lien hypertexte" xfId="1080" builtinId="8" hidden="1"/>
    <cellStyle name="Lien hypertexte" xfId="1082" builtinId="8" hidden="1"/>
    <cellStyle name="Lien hypertexte" xfId="1084" builtinId="8" hidden="1"/>
    <cellStyle name="Lien hypertexte" xfId="1086" builtinId="8" hidden="1"/>
    <cellStyle name="Lien hypertexte" xfId="1088" builtinId="8" hidden="1"/>
    <cellStyle name="Lien hypertexte" xfId="1090" builtinId="8" hidden="1"/>
    <cellStyle name="Lien hypertexte" xfId="1092" builtinId="8" hidden="1"/>
    <cellStyle name="Lien hypertexte" xfId="1094" builtinId="8" hidden="1"/>
    <cellStyle name="Lien hypertexte" xfId="1096" builtinId="8" hidden="1"/>
    <cellStyle name="Lien hypertexte" xfId="1098" builtinId="8" hidden="1"/>
    <cellStyle name="Lien hypertexte" xfId="1100" builtinId="8" hidden="1"/>
    <cellStyle name="Lien hypertexte" xfId="1102" builtinId="8" hidden="1"/>
    <cellStyle name="Lien hypertexte" xfId="1104" builtinId="8" hidden="1"/>
    <cellStyle name="Lien hypertexte" xfId="1106" builtinId="8" hidden="1"/>
    <cellStyle name="Lien hypertexte" xfId="1108" builtinId="8" hidden="1"/>
    <cellStyle name="Lien hypertexte" xfId="1110" builtinId="8" hidden="1"/>
    <cellStyle name="Lien hypertexte" xfId="1112" builtinId="8" hidden="1"/>
    <cellStyle name="Lien hypertexte" xfId="1114" builtinId="8" hidden="1"/>
    <cellStyle name="Lien hypertexte" xfId="1116" builtinId="8" hidden="1"/>
    <cellStyle name="Lien hypertexte" xfId="1118" builtinId="8" hidden="1"/>
    <cellStyle name="Lien hypertexte" xfId="1120" builtinId="8" hidden="1"/>
    <cellStyle name="Lien hypertexte" xfId="1122" builtinId="8" hidden="1"/>
    <cellStyle name="Lien hypertexte" xfId="1124" builtinId="8" hidden="1"/>
    <cellStyle name="Lien hypertexte" xfId="1126" builtinId="8" hidden="1"/>
    <cellStyle name="Lien hypertexte" xfId="1128" builtinId="8" hidden="1"/>
    <cellStyle name="Lien hypertexte" xfId="1130" builtinId="8" hidden="1"/>
    <cellStyle name="Lien hypertexte" xfId="1132" builtinId="8" hidden="1"/>
    <cellStyle name="Lien hypertexte" xfId="1134" builtinId="8" hidden="1"/>
    <cellStyle name="Lien hypertexte" xfId="1136" builtinId="8" hidden="1"/>
    <cellStyle name="Lien hypertexte" xfId="1138" builtinId="8" hidden="1"/>
    <cellStyle name="Lien hypertexte" xfId="1140" builtinId="8" hidden="1"/>
    <cellStyle name="Lien hypertexte" xfId="1142" builtinId="8" hidden="1"/>
    <cellStyle name="Lien hypertexte" xfId="1144" builtinId="8" hidden="1"/>
    <cellStyle name="Lien hypertexte" xfId="1146" builtinId="8" hidden="1"/>
    <cellStyle name="Lien hypertexte" xfId="1148" builtinId="8" hidden="1"/>
    <cellStyle name="Lien hypertexte" xfId="1150" builtinId="8" hidden="1" customBuiltin="1"/>
    <cellStyle name="Lien hypertexte" xfId="51" builtinId="8" hidden="1"/>
    <cellStyle name="Lien hypertexte" xfId="2201" builtinId="8" hidden="1"/>
    <cellStyle name="Lien hypertexte" xfId="3655" builtinId="8" hidden="1"/>
    <cellStyle name="Lien hypertexte" xfId="3661" builtinId="8" hidden="1"/>
    <cellStyle name="Lien hypertexte" xfId="3695" builtinId="8" hidden="1"/>
    <cellStyle name="Lien hypertexte" xfId="14516" builtinId="8" hidden="1"/>
    <cellStyle name="Lien hypertexte" xfId="14518" builtinId="8" hidden="1"/>
    <cellStyle name="Lien hypertexte" xfId="14520" builtinId="8" hidden="1"/>
    <cellStyle name="Lien hypertexte" xfId="14522" builtinId="8" hidden="1"/>
    <cellStyle name="Lien hypertexte" xfId="14524" builtinId="8" hidden="1"/>
    <cellStyle name="Lien hypertexte" xfId="14526" builtinId="8" hidden="1"/>
    <cellStyle name="Lien hypertexte" xfId="14528" builtinId="8" hidden="1"/>
    <cellStyle name="Lien hypertexte" xfId="14530" builtinId="8" hidden="1"/>
    <cellStyle name="Lien hypertexte" xfId="14532" builtinId="8" hidden="1"/>
    <cellStyle name="Lien hypertexte" xfId="14534" builtinId="8" hidden="1"/>
    <cellStyle name="Lien hypertexte" xfId="14536" builtinId="8" hidden="1"/>
    <cellStyle name="Lien hypertexte" xfId="14538" builtinId="8" hidden="1"/>
    <cellStyle name="Lien hypertexte" xfId="14540" builtinId="8" hidden="1"/>
    <cellStyle name="Lien hypertexte" xfId="14542" builtinId="8" hidden="1"/>
    <cellStyle name="Lien hypertexte" xfId="14544" builtinId="8" hidden="1"/>
    <cellStyle name="Lien hypertexte" xfId="14546" builtinId="8" hidden="1"/>
    <cellStyle name="Lien hypertexte" xfId="14548" builtinId="8" hidden="1"/>
    <cellStyle name="Lien hypertexte" xfId="14550" builtinId="8" hidden="1"/>
    <cellStyle name="Lien hypertexte" xfId="14552" builtinId="8" hidden="1"/>
    <cellStyle name="Lien hypertexte" xfId="14554" builtinId="8" hidden="1"/>
    <cellStyle name="Lien hypertexte" xfId="14556" builtinId="8" hidden="1"/>
    <cellStyle name="Lien hypertexte" xfId="14558" builtinId="8" hidden="1"/>
    <cellStyle name="Lien hypertexte" xfId="14560" builtinId="8" hidden="1"/>
    <cellStyle name="Lien hypertexte" xfId="14562" builtinId="8" hidden="1"/>
    <cellStyle name="Lien hypertexte" xfId="14564" builtinId="8" hidden="1"/>
    <cellStyle name="Lien hypertexte" xfId="14566" builtinId="8" hidden="1"/>
    <cellStyle name="Lien hypertexte" xfId="14568" builtinId="8" hidden="1"/>
    <cellStyle name="Lien hypertexte" xfId="14570" builtinId="8" hidden="1"/>
    <cellStyle name="Lien hypertexte" xfId="14572" builtinId="8" hidden="1"/>
    <cellStyle name="Lien hypertexte" xfId="14574" builtinId="8" hidden="1"/>
    <cellStyle name="Lien hypertexte" xfId="14576" builtinId="8" hidden="1"/>
    <cellStyle name="Lien hypertexte" xfId="14578" builtinId="8" hidden="1"/>
    <cellStyle name="Lien hypertexte" xfId="14580" builtinId="8" hidden="1"/>
    <cellStyle name="Lien hypertexte" xfId="14582" builtinId="8" hidden="1"/>
    <cellStyle name="Lien hypertexte" xfId="14584" builtinId="8" hidden="1"/>
    <cellStyle name="Lien hypertexte" xfId="14586" builtinId="8" hidden="1"/>
    <cellStyle name="Lien hypertexte" xfId="14588" builtinId="8" hidden="1"/>
    <cellStyle name="Lien hypertexte" xfId="14590" builtinId="8" hidden="1"/>
    <cellStyle name="Lien hypertexte" xfId="14592" builtinId="8" hidden="1"/>
    <cellStyle name="Lien hypertexte" xfId="14594" builtinId="8" hidden="1"/>
    <cellStyle name="Lien hypertexte" xfId="14596" builtinId="8" hidden="1"/>
    <cellStyle name="Lien hypertexte" xfId="14598" builtinId="8" hidden="1"/>
    <cellStyle name="Lien hypertexte" xfId="14600" builtinId="8" hidden="1"/>
    <cellStyle name="Lien hypertexte" xfId="14602" builtinId="8" hidden="1"/>
    <cellStyle name="Lien hypertexte" xfId="14604" builtinId="8" hidden="1"/>
    <cellStyle name="Lien hypertexte" xfId="14606" builtinId="8" hidden="1"/>
    <cellStyle name="Lien hypertexte" xfId="14608" builtinId="8" hidden="1"/>
    <cellStyle name="Lien hypertexte" xfId="14610" builtinId="8" hidden="1"/>
    <cellStyle name="Lien hypertexte" xfId="14612" builtinId="8" hidden="1"/>
    <cellStyle name="Lien hypertexte" xfId="14614" builtinId="8" hidden="1"/>
    <cellStyle name="Lien hypertexte" xfId="14616" builtinId="8" hidden="1"/>
    <cellStyle name="Lien hypertexte" xfId="14618" builtinId="8" hidden="1"/>
    <cellStyle name="Lien hypertexte" xfId="14620" builtinId="8" hidden="1"/>
    <cellStyle name="Lien hypertexte" xfId="14622" builtinId="8" hidden="1"/>
    <cellStyle name="Lien hypertexte" xfId="14624" builtinId="8" hidden="1"/>
    <cellStyle name="Lien hypertexte" xfId="14626" builtinId="8" hidden="1"/>
    <cellStyle name="Lien hypertexte" xfId="14628" builtinId="8" hidden="1"/>
    <cellStyle name="Lien hypertexte" xfId="14630" builtinId="8" hidden="1"/>
    <cellStyle name="Lien hypertexte" xfId="14632" builtinId="8" hidden="1"/>
    <cellStyle name="Lien hypertexte" xfId="14634" builtinId="8" hidden="1"/>
    <cellStyle name="Lien hypertexte" xfId="14636" builtinId="8" hidden="1"/>
    <cellStyle name="Lien hypertexte" xfId="14638" builtinId="8" hidden="1"/>
    <cellStyle name="Lien hypertexte" xfId="14640" builtinId="8" hidden="1"/>
    <cellStyle name="Lien hypertexte" xfId="14642" builtinId="8" hidden="1"/>
    <cellStyle name="Lien hypertexte" xfId="14644" builtinId="8" hidden="1"/>
    <cellStyle name="Lien hypertexte" xfId="14646" builtinId="8" hidden="1"/>
    <cellStyle name="Lien hypertexte" xfId="14648" builtinId="8" hidden="1"/>
    <cellStyle name="Lien hypertexte" xfId="14650" builtinId="8" hidden="1"/>
    <cellStyle name="Lien hypertexte" xfId="14652" builtinId="8" hidden="1"/>
    <cellStyle name="Lien hypertexte" xfId="14654" builtinId="8" hidden="1"/>
    <cellStyle name="Lien hypertexte" xfId="14656" builtinId="8" hidden="1"/>
    <cellStyle name="Lien hypertexte" xfId="14658" builtinId="8" hidden="1"/>
    <cellStyle name="Lien hypertexte" xfId="14660" builtinId="8" hidden="1"/>
    <cellStyle name="Lien hypertexte" xfId="14662" builtinId="8" hidden="1"/>
    <cellStyle name="Lien hypertexte" xfId="14664" builtinId="8" hidden="1"/>
    <cellStyle name="Lien hypertexte" xfId="14666" builtinId="8" hidden="1"/>
    <cellStyle name="Lien hypertexte" xfId="14668" builtinId="8" hidden="1"/>
    <cellStyle name="Lien hypertexte" xfId="14670" builtinId="8" hidden="1"/>
    <cellStyle name="Lien hypertexte" xfId="14672" builtinId="8" hidden="1"/>
    <cellStyle name="Lien hypertexte" xfId="14674" builtinId="8" hidden="1"/>
    <cellStyle name="Lien hypertexte" xfId="14676" builtinId="8" hidden="1"/>
    <cellStyle name="Lien hypertexte" xfId="14678" builtinId="8" hidden="1"/>
    <cellStyle name="Lien hypertexte" xfId="14680" builtinId="8" hidden="1"/>
    <cellStyle name="Lien hypertexte" xfId="14682" builtinId="8" hidden="1"/>
    <cellStyle name="Lien hypertexte" xfId="14684" builtinId="8" hidden="1"/>
    <cellStyle name="Lien hypertexte" xfId="14686" builtinId="8" hidden="1"/>
    <cellStyle name="Lien hypertexte" xfId="14688" builtinId="8" hidden="1"/>
    <cellStyle name="Lien hypertexte" xfId="14690" builtinId="8" hidden="1"/>
    <cellStyle name="Lien hypertexte" xfId="14692" builtinId="8" hidden="1"/>
    <cellStyle name="Lien hypertexte" xfId="14694" builtinId="8" hidden="1"/>
    <cellStyle name="Lien hypertexte" xfId="14696" builtinId="8" hidden="1"/>
    <cellStyle name="Lien hypertexte" xfId="14698" builtinId="8" hidden="1"/>
    <cellStyle name="Lien hypertexte" xfId="14700" builtinId="8" hidden="1"/>
    <cellStyle name="Lien hypertexte" xfId="14702" builtinId="8" hidden="1"/>
    <cellStyle name="Lien hypertexte" xfId="14704" builtinId="8" hidden="1"/>
    <cellStyle name="Lien hypertexte" xfId="14706" builtinId="8" hidden="1"/>
    <cellStyle name="Lien hypertexte" xfId="14708" builtinId="8" hidden="1"/>
    <cellStyle name="Lien hypertexte" xfId="14710" builtinId="8" hidden="1"/>
    <cellStyle name="Lien hypertexte" xfId="14712" builtinId="8" hidden="1"/>
    <cellStyle name="Lien hypertexte" xfId="14714" builtinId="8" hidden="1"/>
    <cellStyle name="Lien hypertexte" xfId="14716" builtinId="8" hidden="1"/>
    <cellStyle name="Lien hypertexte" xfId="14718" builtinId="8" hidden="1"/>
    <cellStyle name="Lien hypertexte" xfId="14720" builtinId="8" hidden="1"/>
    <cellStyle name="Lien hypertexte" xfId="14722" builtinId="8" hidden="1"/>
    <cellStyle name="Lien hypertexte" xfId="14724" builtinId="8" hidden="1"/>
    <cellStyle name="Lien hypertexte" xfId="14726" builtinId="8" hidden="1"/>
    <cellStyle name="Lien hypertexte" xfId="14728" builtinId="8" hidden="1"/>
    <cellStyle name="Lien hypertexte" xfId="14730" builtinId="8" hidden="1"/>
    <cellStyle name="Lien hypertexte" xfId="14732" builtinId="8" hidden="1"/>
    <cellStyle name="Lien hypertexte" xfId="14734" builtinId="8" hidden="1"/>
    <cellStyle name="Lien hypertexte" xfId="14736" builtinId="8" hidden="1"/>
    <cellStyle name="Lien hypertexte" xfId="14738" builtinId="8" hidden="1"/>
    <cellStyle name="Lien hypertexte" xfId="14740" builtinId="8" hidden="1"/>
    <cellStyle name="Lien hypertexte" xfId="14742" builtinId="8" hidden="1"/>
    <cellStyle name="Lien hypertexte" xfId="14744" builtinId="8" hidden="1"/>
    <cellStyle name="Lien hypertexte" xfId="14746" builtinId="8" hidden="1"/>
    <cellStyle name="Lien hypertexte" xfId="14748" builtinId="8" hidden="1"/>
    <cellStyle name="Lien hypertexte" xfId="14750" builtinId="8" hidden="1"/>
    <cellStyle name="Lien hypertexte" xfId="14752" builtinId="8" hidden="1"/>
    <cellStyle name="Lien hypertexte" xfId="14754" builtinId="8" hidden="1"/>
    <cellStyle name="Lien hypertexte" xfId="14756" builtinId="8" hidden="1"/>
    <cellStyle name="Lien hypertexte" xfId="14758" builtinId="8" hidden="1"/>
    <cellStyle name="Lien hypertexte" xfId="14760" builtinId="8" hidden="1"/>
    <cellStyle name="Lien hypertexte" xfId="14762" builtinId="8" hidden="1"/>
    <cellStyle name="Lien hypertexte" xfId="14764" builtinId="8" hidden="1"/>
    <cellStyle name="Lien hypertexte" xfId="14766" builtinId="8" hidden="1"/>
    <cellStyle name="Lien hypertexte" xfId="14768" builtinId="8" hidden="1"/>
    <cellStyle name="Lien hypertexte" xfId="14770" builtinId="8" hidden="1"/>
    <cellStyle name="Lien hypertexte" xfId="14772" builtinId="8" hidden="1"/>
    <cellStyle name="Lien hypertexte" xfId="14774" builtinId="8" hidden="1"/>
    <cellStyle name="Lien hypertexte" xfId="14776" builtinId="8" hidden="1"/>
    <cellStyle name="Lien hypertexte" xfId="14778" builtinId="8" hidden="1"/>
    <cellStyle name="Lien hypertexte" xfId="14780" builtinId="8" hidden="1"/>
    <cellStyle name="Lien hypertexte" xfId="14782" builtinId="8" hidden="1"/>
    <cellStyle name="Lien hypertexte" xfId="14784" builtinId="8" hidden="1"/>
    <cellStyle name="Lien hypertexte" xfId="14786" builtinId="8" hidden="1"/>
    <cellStyle name="Lien hypertexte" xfId="14788" builtinId="8" hidden="1"/>
    <cellStyle name="Lien hypertexte" xfId="14790" builtinId="8" hidden="1"/>
    <cellStyle name="Lien hypertexte" xfId="14792" builtinId="8" hidden="1"/>
    <cellStyle name="Lien hypertexte" xfId="14794" builtinId="8" hidden="1"/>
    <cellStyle name="Lien hypertexte" xfId="14796" builtinId="8" hidden="1"/>
    <cellStyle name="Lien hypertexte" xfId="14798" builtinId="8" hidden="1"/>
    <cellStyle name="Lien hypertexte" xfId="14800" builtinId="8" hidden="1"/>
    <cellStyle name="Lien hypertexte" xfId="14802" builtinId="8" hidden="1"/>
    <cellStyle name="Lien hypertexte" xfId="14804" builtinId="8" hidden="1"/>
    <cellStyle name="Lien hypertexte" xfId="14806" builtinId="8" hidden="1"/>
    <cellStyle name="Lien hypertexte" xfId="14808" builtinId="8" hidden="1"/>
    <cellStyle name="Lien hypertexte" xfId="14810" builtinId="8" hidden="1"/>
    <cellStyle name="Lien hypertexte" xfId="14812" builtinId="8" hidden="1"/>
    <cellStyle name="Lien hypertexte" xfId="14814" builtinId="8" hidden="1"/>
    <cellStyle name="Lien hypertexte" xfId="14816" builtinId="8" hidden="1"/>
    <cellStyle name="Lien hypertexte" xfId="14818" builtinId="8" hidden="1"/>
    <cellStyle name="Lien hypertexte" xfId="14820" builtinId="8" hidden="1"/>
    <cellStyle name="Lien hypertexte" xfId="14822" builtinId="8" hidden="1"/>
    <cellStyle name="Lien hypertexte" xfId="14824" builtinId="8" hidden="1"/>
    <cellStyle name="Lien hypertexte" xfId="14826" builtinId="8" hidden="1"/>
    <cellStyle name="Lien hypertexte" xfId="14828" builtinId="8" hidden="1"/>
    <cellStyle name="Lien hypertexte" xfId="14830" builtinId="8" hidden="1"/>
    <cellStyle name="Lien hypertexte" xfId="14832" builtinId="8" hidden="1"/>
    <cellStyle name="Lien hypertexte" xfId="14834" builtinId="8" hidden="1"/>
    <cellStyle name="Lien hypertexte" xfId="14836" builtinId="8" hidden="1"/>
    <cellStyle name="Lien hypertexte" xfId="14838" builtinId="8" hidden="1"/>
    <cellStyle name="Lien hypertexte" xfId="14840" builtinId="8" hidden="1"/>
    <cellStyle name="Lien hypertexte" xfId="14842" builtinId="8" hidden="1"/>
    <cellStyle name="Lien hypertexte" xfId="14844" builtinId="8" hidden="1"/>
    <cellStyle name="Lien hypertexte" xfId="14846" builtinId="8" hidden="1"/>
    <cellStyle name="Lien hypertexte" xfId="14848" builtinId="8" hidden="1"/>
    <cellStyle name="Lien hypertexte" xfId="14850" builtinId="8" hidden="1"/>
    <cellStyle name="Lien hypertexte" xfId="14852" builtinId="8" hidden="1"/>
    <cellStyle name="Lien hypertexte" xfId="14854" builtinId="8" hidden="1"/>
    <cellStyle name="Lien hypertexte" xfId="14856" builtinId="8" hidden="1"/>
    <cellStyle name="Lien hypertexte" xfId="14858" builtinId="8" hidden="1"/>
    <cellStyle name="Lien hypertexte" xfId="14860" builtinId="8" hidden="1"/>
    <cellStyle name="Lien hypertexte" xfId="14862" builtinId="8" hidden="1"/>
    <cellStyle name="Lien hypertexte" xfId="14864" builtinId="8" hidden="1"/>
    <cellStyle name="Lien hypertexte" xfId="14866" builtinId="8" hidden="1"/>
    <cellStyle name="Lien hypertexte" xfId="14868" builtinId="8" hidden="1"/>
    <cellStyle name="Lien hypertexte" xfId="14870" builtinId="8" hidden="1"/>
    <cellStyle name="Lien hypertexte" xfId="14872" builtinId="8" hidden="1"/>
    <cellStyle name="Lien hypertexte" xfId="14874" builtinId="8" hidden="1"/>
    <cellStyle name="Lien hypertexte" xfId="14876" builtinId="8" hidden="1"/>
    <cellStyle name="Lien hypertexte" xfId="14878" builtinId="8" hidden="1"/>
    <cellStyle name="Lien hypertexte" xfId="14880" builtinId="8" hidden="1"/>
    <cellStyle name="Lien hypertexte" xfId="14882" builtinId="8" hidden="1"/>
    <cellStyle name="Lien hypertexte" xfId="14884" builtinId="8" hidden="1"/>
    <cellStyle name="Lien hypertexte" xfId="14886" builtinId="8" hidden="1"/>
    <cellStyle name="Lien hypertexte" xfId="14888" builtinId="8" hidden="1"/>
    <cellStyle name="Lien hypertexte" xfId="14890" builtinId="8" hidden="1"/>
    <cellStyle name="Lien hypertexte" xfId="14892" builtinId="8" hidden="1"/>
    <cellStyle name="Lien hypertexte" xfId="14894" builtinId="8" hidden="1"/>
    <cellStyle name="Lien hypertexte" xfId="14896" builtinId="8" hidden="1"/>
    <cellStyle name="Lien hypertexte" xfId="14898" builtinId="8" hidden="1"/>
    <cellStyle name="Lien hypertexte" xfId="14900" builtinId="8" hidden="1"/>
    <cellStyle name="Lien hypertexte" xfId="14902" builtinId="8" hidden="1"/>
    <cellStyle name="Lien hypertexte" xfId="14904" builtinId="8" hidden="1"/>
    <cellStyle name="Lien hypertexte" xfId="14906" builtinId="8" hidden="1"/>
    <cellStyle name="Lien hypertexte" xfId="14908" builtinId="8" hidden="1"/>
    <cellStyle name="Lien hypertexte" xfId="14910" builtinId="8" hidden="1"/>
    <cellStyle name="Lien hypertexte" xfId="14912" builtinId="8" hidden="1"/>
    <cellStyle name="Lien hypertexte" xfId="14914" builtinId="8" hidden="1"/>
    <cellStyle name="Lien hypertexte" xfId="14916" builtinId="8" hidden="1"/>
    <cellStyle name="Lien hypertexte" xfId="14918" builtinId="8" hidden="1"/>
    <cellStyle name="Lien hypertexte" xfId="14920" builtinId="8" hidden="1"/>
    <cellStyle name="Lien hypertexte" xfId="14922" builtinId="8" hidden="1"/>
    <cellStyle name="Lien hypertexte" xfId="14924" builtinId="8" hidden="1"/>
    <cellStyle name="Lien hypertexte" xfId="14926" builtinId="8" hidden="1"/>
    <cellStyle name="Lien hypertexte" xfId="14928" builtinId="8" hidden="1"/>
    <cellStyle name="Lien hypertexte" xfId="14930" builtinId="8" hidden="1"/>
    <cellStyle name="Lien hypertexte" xfId="14932" builtinId="8" hidden="1"/>
    <cellStyle name="Lien hypertexte" xfId="14934" builtinId="8" hidden="1"/>
    <cellStyle name="Lien hypertexte" xfId="14936" builtinId="8" hidden="1"/>
    <cellStyle name="Lien hypertexte" xfId="14938" builtinId="8" hidden="1"/>
    <cellStyle name="Lien hypertexte" xfId="14940" builtinId="8" hidden="1"/>
    <cellStyle name="Lien hypertexte" xfId="14942" builtinId="8" hidden="1"/>
    <cellStyle name="Lien hypertexte" xfId="14944" builtinId="8" hidden="1"/>
    <cellStyle name="Lien hypertexte" xfId="14946" builtinId="8" hidden="1"/>
    <cellStyle name="Lien hypertexte" xfId="14948" builtinId="8" hidden="1"/>
    <cellStyle name="Lien hypertexte" xfId="14950" builtinId="8" hidden="1"/>
    <cellStyle name="Lien hypertexte" xfId="14952" builtinId="8" hidden="1"/>
    <cellStyle name="Lien hypertexte" xfId="14954" builtinId="8" hidden="1"/>
    <cellStyle name="Lien hypertexte" xfId="14956" builtinId="8" hidden="1"/>
    <cellStyle name="Lien hypertexte" xfId="14958" builtinId="8" hidden="1"/>
    <cellStyle name="Lien hypertexte" xfId="14960" builtinId="8" hidden="1"/>
    <cellStyle name="Lien hypertexte" xfId="14962" builtinId="8" hidden="1"/>
    <cellStyle name="Lien hypertexte" xfId="14964" builtinId="8" hidden="1"/>
    <cellStyle name="Lien hypertexte" xfId="14966" builtinId="8" hidden="1"/>
    <cellStyle name="Lien hypertexte" xfId="14968" builtinId="8" hidden="1"/>
    <cellStyle name="Lien hypertexte" xfId="14970" builtinId="8" hidden="1"/>
    <cellStyle name="Lien hypertexte" xfId="14972" builtinId="8" hidden="1"/>
    <cellStyle name="Lien hypertexte" xfId="14974" builtinId="8" hidden="1"/>
    <cellStyle name="Lien hypertexte" xfId="14976" builtinId="8" hidden="1"/>
    <cellStyle name="Lien hypertexte" xfId="14978" builtinId="8" hidden="1"/>
    <cellStyle name="Lien hypertexte" xfId="14980" builtinId="8" hidden="1"/>
    <cellStyle name="Lien hypertexte" xfId="14982" builtinId="8" hidden="1"/>
    <cellStyle name="Lien hypertexte" xfId="14984" builtinId="8" hidden="1"/>
    <cellStyle name="Lien hypertexte" xfId="14986" builtinId="8" hidden="1"/>
    <cellStyle name="Lien hypertexte" xfId="14988" builtinId="8" hidden="1"/>
    <cellStyle name="Lien hypertexte" xfId="14990" builtinId="8" hidden="1"/>
    <cellStyle name="Lien hypertexte" xfId="14992" builtinId="8" hidden="1"/>
    <cellStyle name="Lien hypertexte" xfId="14994" builtinId="8" hidden="1"/>
    <cellStyle name="Lien hypertexte" xfId="14996" builtinId="8" hidden="1"/>
    <cellStyle name="Lien hypertexte" xfId="14998" builtinId="8" hidden="1"/>
    <cellStyle name="Lien hypertexte" xfId="15000" builtinId="8" hidden="1"/>
    <cellStyle name="Lien hypertexte" xfId="15002" builtinId="8" hidden="1"/>
    <cellStyle name="Lien hypertexte" xfId="15004" builtinId="8" hidden="1"/>
    <cellStyle name="Lien hypertexte" xfId="15006" builtinId="8" hidden="1"/>
    <cellStyle name="Lien hypertexte" xfId="15008" builtinId="8" hidden="1"/>
    <cellStyle name="Lien hypertexte" xfId="15010" builtinId="8" hidden="1"/>
    <cellStyle name="Lien hypertexte" xfId="15012" builtinId="8" hidden="1"/>
    <cellStyle name="Lien hypertexte" xfId="15014" builtinId="8" hidden="1"/>
    <cellStyle name="Lien hypertexte" xfId="15016" builtinId="8" hidden="1"/>
    <cellStyle name="Lien hypertexte" xfId="15018" builtinId="8" hidden="1"/>
    <cellStyle name="Lien hypertexte" xfId="15020" builtinId="8" hidden="1"/>
    <cellStyle name="Lien hypertexte" xfId="15022" builtinId="8" hidden="1"/>
    <cellStyle name="Lien hypertexte" xfId="15024" builtinId="8" hidden="1"/>
    <cellStyle name="Lien hypertexte" xfId="15026" builtinId="8" hidden="1"/>
    <cellStyle name="Lien hypertexte" xfId="15028" builtinId="8" hidden="1"/>
    <cellStyle name="Lien hypertexte" xfId="15030" builtinId="8" hidden="1"/>
    <cellStyle name="Lien hypertexte" xfId="15032" builtinId="8" hidden="1"/>
    <cellStyle name="Lien hypertexte" xfId="15034" builtinId="8" hidden="1"/>
    <cellStyle name="Lien hypertexte" xfId="15036" builtinId="8" hidden="1"/>
    <cellStyle name="Lien hypertexte" xfId="15038" builtinId="8" hidden="1"/>
    <cellStyle name="Lien hypertexte" xfId="15040" builtinId="8" hidden="1"/>
    <cellStyle name="Lien hypertexte" xfId="15042" builtinId="8" hidden="1"/>
    <cellStyle name="Lien hypertexte" xfId="15044" builtinId="8" hidden="1"/>
    <cellStyle name="Lien hypertexte" xfId="15046" builtinId="8" hidden="1"/>
    <cellStyle name="Lien hypertexte" xfId="15048" builtinId="8" hidden="1"/>
    <cellStyle name="Lien hypertexte" xfId="15050" builtinId="8" hidden="1"/>
    <cellStyle name="Lien hypertexte" xfId="15052" builtinId="8" hidden="1"/>
    <cellStyle name="Lien hypertexte" xfId="15054" builtinId="8" hidden="1"/>
    <cellStyle name="Lien hypertexte" xfId="15056" builtinId="8" hidden="1"/>
    <cellStyle name="Lien hypertexte" xfId="15058" builtinId="8" hidden="1"/>
    <cellStyle name="Lien hypertexte" xfId="15060" builtinId="8" hidden="1"/>
    <cellStyle name="Lien hypertexte" xfId="15062" builtinId="8" hidden="1"/>
    <cellStyle name="Lien hypertexte" xfId="15064" builtinId="8" hidden="1"/>
    <cellStyle name="Lien hypertexte" xfId="15066" builtinId="8" hidden="1"/>
    <cellStyle name="Lien hypertexte" xfId="15068" builtinId="8" hidden="1"/>
    <cellStyle name="Lien hypertexte" xfId="15070" builtinId="8" hidden="1"/>
    <cellStyle name="Lien hypertexte" xfId="15072" builtinId="8" hidden="1"/>
    <cellStyle name="Lien hypertexte" xfId="15074" builtinId="8" hidden="1"/>
    <cellStyle name="Lien hypertexte" xfId="15076" builtinId="8" hidden="1"/>
    <cellStyle name="Lien hypertexte" xfId="15078" builtinId="8" hidden="1"/>
    <cellStyle name="Lien hypertexte" xfId="15080" builtinId="8" hidden="1"/>
    <cellStyle name="Lien hypertexte" xfId="15082" builtinId="8" hidden="1"/>
    <cellStyle name="Lien hypertexte" xfId="15084" builtinId="8" hidden="1"/>
    <cellStyle name="Lien hypertexte" xfId="15086" builtinId="8" hidden="1"/>
    <cellStyle name="Lien hypertexte" xfId="15088" builtinId="8" hidden="1"/>
    <cellStyle name="Lien hypertexte" xfId="15090" builtinId="8" hidden="1"/>
    <cellStyle name="Lien hypertexte" xfId="15092" builtinId="8" hidden="1"/>
    <cellStyle name="Lien hypertexte" xfId="15094" builtinId="8" hidden="1"/>
    <cellStyle name="Lien hypertexte" xfId="15096" builtinId="8" hidden="1"/>
    <cellStyle name="Lien hypertexte" xfId="15098" builtinId="8" hidden="1"/>
    <cellStyle name="Lien hypertexte" xfId="15100" builtinId="8" hidden="1"/>
    <cellStyle name="Lien hypertexte" xfId="15102" builtinId="8" hidden="1"/>
    <cellStyle name="Lien hypertexte" xfId="15104" builtinId="8" hidden="1"/>
    <cellStyle name="Lien hypertexte" xfId="15106" builtinId="8" hidden="1"/>
    <cellStyle name="Lien hypertexte" xfId="15108" builtinId="8" hidden="1"/>
    <cellStyle name="Lien hypertexte" xfId="15110" builtinId="8" hidden="1"/>
    <cellStyle name="Lien hypertexte" xfId="15112" builtinId="8" hidden="1"/>
    <cellStyle name="Lien hypertexte" xfId="15114" builtinId="8" hidden="1"/>
    <cellStyle name="Lien hypertexte" xfId="15116" builtinId="8" hidden="1"/>
    <cellStyle name="Lien hypertexte" xfId="15118" builtinId="8" hidden="1"/>
    <cellStyle name="Lien hypertexte" xfId="15120" builtinId="8" hidden="1"/>
    <cellStyle name="Lien hypertexte" xfId="15122" builtinId="8" hidden="1"/>
    <cellStyle name="Lien hypertexte" xfId="15124" builtinId="8" hidden="1"/>
    <cellStyle name="Lien hypertexte" xfId="15126" builtinId="8" hidden="1"/>
    <cellStyle name="Lien hypertexte" xfId="15128" builtinId="8" hidden="1"/>
    <cellStyle name="Lien hypertexte" xfId="15130" builtinId="8" hidden="1"/>
    <cellStyle name="Lien hypertexte" xfId="15132" builtinId="8" hidden="1"/>
    <cellStyle name="Lien hypertexte" xfId="15134" builtinId="8" hidden="1"/>
    <cellStyle name="Lien hypertexte" xfId="15136" builtinId="8" hidden="1"/>
    <cellStyle name="Lien hypertexte" xfId="15138" builtinId="8" hidden="1"/>
    <cellStyle name="Lien hypertexte" xfId="15140" builtinId="8" hidden="1"/>
    <cellStyle name="Lien hypertexte" xfId="15142" builtinId="8" hidden="1"/>
    <cellStyle name="Lien hypertexte" xfId="15144" builtinId="8" hidden="1"/>
    <cellStyle name="Lien hypertexte" xfId="15146" builtinId="8" hidden="1"/>
    <cellStyle name="Lien hypertexte" xfId="15148" builtinId="8" hidden="1"/>
    <cellStyle name="Lien hypertexte" xfId="15150" builtinId="8" hidden="1"/>
    <cellStyle name="Lien hypertexte" xfId="15152" builtinId="8" hidden="1"/>
    <cellStyle name="Lien hypertexte" xfId="15154" builtinId="8" hidden="1"/>
    <cellStyle name="Lien hypertexte" xfId="15156" builtinId="8" hidden="1"/>
    <cellStyle name="Lien hypertexte" xfId="15158" builtinId="8" hidden="1"/>
    <cellStyle name="Lien hypertexte" xfId="15160" builtinId="8" hidden="1"/>
    <cellStyle name="Lien hypertexte" xfId="15162" builtinId="8" hidden="1"/>
    <cellStyle name="Lien hypertexte" xfId="15164" builtinId="8" hidden="1"/>
    <cellStyle name="Lien hypertexte" xfId="15166" builtinId="8" hidden="1"/>
    <cellStyle name="Lien hypertexte" xfId="15168" builtinId="8" hidden="1"/>
    <cellStyle name="Lien hypertexte" xfId="15170" builtinId="8" hidden="1"/>
    <cellStyle name="Lien hypertexte" xfId="15172" builtinId="8" hidden="1"/>
    <cellStyle name="Lien hypertexte" xfId="15174" builtinId="8" hidden="1"/>
    <cellStyle name="Lien hypertexte" xfId="15176" builtinId="8" hidden="1"/>
    <cellStyle name="Lien hypertexte" xfId="15178" builtinId="8" hidden="1"/>
    <cellStyle name="Lien hypertexte" xfId="15180" builtinId="8" hidden="1"/>
    <cellStyle name="Lien hypertexte" xfId="15182" builtinId="8" hidden="1"/>
    <cellStyle name="Lien hypertexte" xfId="15184" builtinId="8" hidden="1"/>
    <cellStyle name="Lien hypertexte" xfId="15186" builtinId="8" hidden="1"/>
    <cellStyle name="Lien hypertexte" xfId="15188" builtinId="8" hidden="1"/>
    <cellStyle name="Lien hypertexte" xfId="15190" builtinId="8" hidden="1"/>
    <cellStyle name="Lien hypertexte" xfId="15192" builtinId="8" hidden="1"/>
    <cellStyle name="Lien hypertexte" xfId="15194" builtinId="8" hidden="1"/>
    <cellStyle name="Lien hypertexte" xfId="15196" builtinId="8" hidden="1"/>
    <cellStyle name="Lien hypertexte" xfId="15198" builtinId="8" hidden="1"/>
    <cellStyle name="Lien hypertexte" xfId="15200" builtinId="8" hidden="1"/>
    <cellStyle name="Lien hypertexte" xfId="15202" builtinId="8" hidden="1"/>
    <cellStyle name="Lien hypertexte" xfId="15204" builtinId="8" hidden="1"/>
    <cellStyle name="Lien hypertexte" xfId="15206" builtinId="8" hidden="1"/>
    <cellStyle name="Lien hypertexte" xfId="15208" builtinId="8" hidden="1"/>
    <cellStyle name="Lien hypertexte" xfId="15210" builtinId="8" hidden="1"/>
    <cellStyle name="Lien hypertexte" xfId="15212" builtinId="8" hidden="1"/>
    <cellStyle name="Lien hypertexte" xfId="15214" builtinId="8" hidden="1"/>
    <cellStyle name="Lien hypertexte" xfId="15216" builtinId="8" hidden="1"/>
    <cellStyle name="Lien hypertexte" xfId="15218" builtinId="8" hidden="1"/>
    <cellStyle name="Lien hypertexte" xfId="15220" builtinId="8" hidden="1"/>
    <cellStyle name="Lien hypertexte" xfId="15222" builtinId="8" hidden="1"/>
    <cellStyle name="Lien hypertexte" xfId="15224" builtinId="8" hidden="1"/>
    <cellStyle name="Lien hypertexte" xfId="15226" builtinId="8" hidden="1"/>
    <cellStyle name="Lien hypertexte" xfId="15228" builtinId="8" hidden="1"/>
    <cellStyle name="Lien hypertexte" xfId="15230" builtinId="8" hidden="1"/>
    <cellStyle name="Lien hypertexte" xfId="15232" builtinId="8" hidden="1"/>
    <cellStyle name="Lien hypertexte" xfId="15234" builtinId="8" hidden="1"/>
    <cellStyle name="Lien hypertexte" xfId="15236" builtinId="8" hidden="1"/>
    <cellStyle name="Lien hypertexte" xfId="15238" builtinId="8" hidden="1"/>
    <cellStyle name="Lien hypertexte" xfId="15240" builtinId="8" hidden="1"/>
    <cellStyle name="Lien hypertexte" xfId="15242" builtinId="8" hidden="1"/>
    <cellStyle name="Lien hypertexte" xfId="15244" builtinId="8" hidden="1"/>
    <cellStyle name="Lien hypertexte" xfId="15246" builtinId="8" hidden="1"/>
    <cellStyle name="Lien hypertexte" xfId="15248" builtinId="8" hidden="1"/>
    <cellStyle name="Lien hypertexte" xfId="15250" builtinId="8" hidden="1"/>
    <cellStyle name="Lien hypertexte" xfId="15252" builtinId="8" hidden="1"/>
    <cellStyle name="Lien hypertexte" xfId="15254" builtinId="8" hidden="1"/>
    <cellStyle name="Lien hypertexte" xfId="15256" builtinId="8" hidden="1"/>
    <cellStyle name="Lien hypertexte" xfId="15258" builtinId="8" hidden="1"/>
    <cellStyle name="Lien hypertexte" xfId="15260" builtinId="8" hidden="1"/>
    <cellStyle name="Lien hypertexte" xfId="15262" builtinId="8" hidden="1"/>
    <cellStyle name="Lien hypertexte" xfId="15264" builtinId="8" hidden="1"/>
    <cellStyle name="Lien hypertexte" xfId="15266" builtinId="8" hidden="1"/>
    <cellStyle name="Lien hypertexte" xfId="15268" builtinId="8" hidden="1"/>
    <cellStyle name="Lien hypertexte" xfId="15270" builtinId="8" hidden="1"/>
    <cellStyle name="Lien hypertexte" xfId="15272" builtinId="8" hidden="1"/>
    <cellStyle name="Lien hypertexte" xfId="15274" builtinId="8" hidden="1"/>
    <cellStyle name="Lien hypertexte" xfId="15276" builtinId="8" hidden="1"/>
    <cellStyle name="Lien hypertexte" xfId="15278" builtinId="8" hidden="1"/>
    <cellStyle name="Lien hypertexte" xfId="15280" builtinId="8" hidden="1"/>
    <cellStyle name="Lien hypertexte" xfId="15282" builtinId="8" hidden="1"/>
    <cellStyle name="Lien hypertexte" xfId="15284" builtinId="8" hidden="1"/>
    <cellStyle name="Lien hypertexte" xfId="15286" builtinId="8" hidden="1"/>
    <cellStyle name="Lien hypertexte" xfId="15288" builtinId="8" hidden="1"/>
    <cellStyle name="Lien hypertexte" xfId="15290" builtinId="8" hidden="1"/>
    <cellStyle name="Lien hypertexte" xfId="15292" builtinId="8" hidden="1"/>
    <cellStyle name="Lien hypertexte" xfId="15294" builtinId="8" hidden="1"/>
    <cellStyle name="Lien hypertexte" xfId="15296" builtinId="8" hidden="1"/>
    <cellStyle name="Lien hypertexte" xfId="15298" builtinId="8" hidden="1"/>
    <cellStyle name="Lien hypertexte" xfId="15300" builtinId="8" hidden="1"/>
    <cellStyle name="Lien hypertexte" xfId="15302" builtinId="8" hidden="1"/>
    <cellStyle name="Lien hypertexte" xfId="15304" builtinId="8" hidden="1"/>
    <cellStyle name="Lien hypertexte" xfId="15306" builtinId="8" hidden="1"/>
    <cellStyle name="Lien hypertexte" xfId="15308" builtinId="8" hidden="1"/>
    <cellStyle name="Lien hypertexte" xfId="15310" builtinId="8" hidden="1"/>
    <cellStyle name="Lien hypertexte" xfId="15312" builtinId="8" hidden="1"/>
    <cellStyle name="Lien hypertexte" xfId="15314" builtinId="8" hidden="1"/>
    <cellStyle name="Lien hypertexte" xfId="15316" builtinId="8" hidden="1"/>
    <cellStyle name="Lien hypertexte" xfId="15318" builtinId="8" hidden="1"/>
    <cellStyle name="Lien hypertexte" xfId="15320" builtinId="8" hidden="1"/>
    <cellStyle name="Lien hypertexte" xfId="15322" builtinId="8" hidden="1"/>
    <cellStyle name="Lien hypertexte" xfId="15324" builtinId="8" hidden="1"/>
    <cellStyle name="Lien hypertexte" xfId="15326" builtinId="8" hidden="1"/>
    <cellStyle name="Lien hypertexte" xfId="15328" builtinId="8" hidden="1"/>
    <cellStyle name="Lien hypertexte" xfId="15330" builtinId="8" hidden="1"/>
    <cellStyle name="Lien hypertexte" xfId="15332" builtinId="8" hidden="1"/>
    <cellStyle name="Lien hypertexte" xfId="15334" builtinId="8" hidden="1"/>
    <cellStyle name="Lien hypertexte" xfId="15336" builtinId="8" hidden="1"/>
    <cellStyle name="Lien hypertexte" xfId="15338" builtinId="8" hidden="1"/>
    <cellStyle name="Lien hypertexte" xfId="15340" builtinId="8" hidden="1"/>
    <cellStyle name="Lien hypertexte" xfId="15342" builtinId="8" hidden="1"/>
    <cellStyle name="Lien hypertexte" xfId="15344" builtinId="8" hidden="1"/>
    <cellStyle name="Lien hypertexte" xfId="15346" builtinId="8" hidden="1"/>
    <cellStyle name="Lien hypertexte" xfId="15348" builtinId="8" hidden="1"/>
    <cellStyle name="Lien hypertexte" xfId="15350" builtinId="8" hidden="1"/>
    <cellStyle name="Lien hypertexte" xfId="15352" builtinId="8" hidden="1"/>
    <cellStyle name="Lien hypertexte" xfId="15354" builtinId="8" hidden="1"/>
    <cellStyle name="Lien hypertexte" xfId="15356" builtinId="8" hidden="1"/>
    <cellStyle name="Lien hypertexte" xfId="15358" builtinId="8" hidden="1"/>
    <cellStyle name="Lien hypertexte" xfId="15360" builtinId="8" hidden="1"/>
    <cellStyle name="Lien hypertexte" xfId="15362" builtinId="8" hidden="1"/>
    <cellStyle name="Lien hypertexte" xfId="15364" builtinId="8" hidden="1"/>
    <cellStyle name="Lien hypertexte" xfId="15366" builtinId="8" hidden="1"/>
    <cellStyle name="Lien hypertexte" xfId="15368" builtinId="8" hidden="1"/>
    <cellStyle name="Lien hypertexte" xfId="15370" builtinId="8" hidden="1"/>
    <cellStyle name="Lien hypertexte" xfId="15372" builtinId="8" hidden="1"/>
    <cellStyle name="Lien hypertexte" xfId="15374" builtinId="8" hidden="1"/>
    <cellStyle name="Lien hypertexte" xfId="15376" builtinId="8" hidden="1"/>
    <cellStyle name="Lien hypertexte" xfId="15378" builtinId="8" hidden="1"/>
    <cellStyle name="Lien hypertexte" xfId="15380" builtinId="8" hidden="1"/>
    <cellStyle name="Lien hypertexte" xfId="15382" builtinId="8" hidden="1"/>
    <cellStyle name="Lien hypertexte" xfId="15384" builtinId="8" hidden="1"/>
    <cellStyle name="Lien hypertexte" xfId="15386" builtinId="8" hidden="1"/>
    <cellStyle name="Lien hypertexte" xfId="15388" builtinId="8" hidden="1"/>
    <cellStyle name="Lien hypertexte" xfId="15390" builtinId="8" hidden="1"/>
    <cellStyle name="Lien hypertexte" xfId="15392" builtinId="8" hidden="1"/>
    <cellStyle name="Lien hypertexte" xfId="15394" builtinId="8" hidden="1"/>
    <cellStyle name="Lien hypertexte" xfId="15396" builtinId="8" hidden="1"/>
    <cellStyle name="Lien hypertexte" xfId="15398" builtinId="8" hidden="1"/>
    <cellStyle name="Lien hypertexte" xfId="15400" builtinId="8" hidden="1"/>
    <cellStyle name="Lien hypertexte" xfId="15402" builtinId="8" hidden="1"/>
    <cellStyle name="Lien hypertexte" xfId="15404" builtinId="8" hidden="1"/>
    <cellStyle name="Lien hypertexte" xfId="15406" builtinId="8" hidden="1"/>
    <cellStyle name="Lien hypertexte" xfId="15408" builtinId="8" hidden="1"/>
    <cellStyle name="Lien hypertexte" xfId="15410" builtinId="8" hidden="1"/>
    <cellStyle name="Lien hypertexte" xfId="15412" builtinId="8" hidden="1"/>
    <cellStyle name="Lien hypertexte" xfId="15414" builtinId="8" hidden="1"/>
    <cellStyle name="Lien hypertexte" xfId="15416" builtinId="8" hidden="1"/>
    <cellStyle name="Lien hypertexte" xfId="15418" builtinId="8" hidden="1"/>
    <cellStyle name="Lien hypertexte" xfId="15420" builtinId="8" hidden="1"/>
    <cellStyle name="Lien hypertexte" xfId="15422" builtinId="8" hidden="1"/>
    <cellStyle name="Lien hypertexte" xfId="15424" builtinId="8" hidden="1"/>
    <cellStyle name="Lien hypertexte" xfId="15426" builtinId="8" hidden="1"/>
    <cellStyle name="Lien hypertexte" xfId="15428" builtinId="8" hidden="1"/>
    <cellStyle name="Lien hypertexte" xfId="15430" builtinId="8" hidden="1"/>
    <cellStyle name="Lien hypertexte" xfId="15432" builtinId="8" hidden="1"/>
    <cellStyle name="Lien hypertexte" xfId="15434" builtinId="8" hidden="1"/>
    <cellStyle name="Lien hypertexte" xfId="15436" builtinId="8" hidden="1"/>
    <cellStyle name="Lien hypertexte" xfId="15438" builtinId="8" hidden="1"/>
    <cellStyle name="Lien hypertexte" xfId="15440" builtinId="8" hidden="1"/>
    <cellStyle name="Lien hypertexte" xfId="15442" builtinId="8" hidden="1"/>
    <cellStyle name="Lien hypertexte" xfId="15444" builtinId="8" hidden="1"/>
    <cellStyle name="Lien hypertexte" xfId="15446" builtinId="8" hidden="1"/>
    <cellStyle name="Lien hypertexte" xfId="15448" builtinId="8" hidden="1"/>
    <cellStyle name="Lien hypertexte" xfId="15450" builtinId="8" hidden="1"/>
    <cellStyle name="Lien hypertexte" xfId="15452" builtinId="8" hidden="1"/>
    <cellStyle name="Lien hypertexte" xfId="15454" builtinId="8" hidden="1"/>
    <cellStyle name="Lien hypertexte" xfId="15456" builtinId="8" hidden="1"/>
    <cellStyle name="Lien hypertexte" xfId="15458" builtinId="8" hidden="1"/>
    <cellStyle name="Lien hypertexte" xfId="15460" builtinId="8" hidden="1"/>
    <cellStyle name="Lien hypertexte" xfId="15462" builtinId="8" hidden="1"/>
    <cellStyle name="Lien hypertexte" xfId="15464" builtinId="8" hidden="1"/>
    <cellStyle name="Lien hypertexte" xfId="15466" builtinId="8" hidden="1"/>
    <cellStyle name="Lien hypertexte" xfId="15468" builtinId="8" hidden="1"/>
    <cellStyle name="Lien hypertexte" xfId="15470" builtinId="8" hidden="1"/>
    <cellStyle name="Lien hypertexte" xfId="15472" builtinId="8" hidden="1"/>
    <cellStyle name="Lien hypertexte" xfId="15474" builtinId="8" hidden="1"/>
    <cellStyle name="Lien hypertexte" xfId="15476" builtinId="8" hidden="1"/>
    <cellStyle name="Lien hypertexte" xfId="15478" builtinId="8" hidden="1"/>
    <cellStyle name="Lien hypertexte" xfId="15480" builtinId="8" hidden="1"/>
    <cellStyle name="Lien hypertexte" xfId="15482" builtinId="8" hidden="1"/>
    <cellStyle name="Lien hypertexte" xfId="15484" builtinId="8" hidden="1"/>
    <cellStyle name="Lien hypertexte" xfId="15486" builtinId="8" hidden="1"/>
    <cellStyle name="Lien hypertexte" xfId="15488" builtinId="8" hidden="1"/>
    <cellStyle name="Lien hypertexte" xfId="15490" builtinId="8" hidden="1"/>
    <cellStyle name="Lien hypertexte" xfId="15492" builtinId="8" hidden="1"/>
    <cellStyle name="Lien hypertexte" xfId="15494" builtinId="8" hidden="1"/>
    <cellStyle name="Lien hypertexte" xfId="15496" builtinId="8" hidden="1"/>
    <cellStyle name="Lien hypertexte" xfId="15498" builtinId="8" hidden="1"/>
    <cellStyle name="Lien hypertexte" xfId="15500" builtinId="8" hidden="1"/>
    <cellStyle name="Lien hypertexte" xfId="15502" builtinId="8" hidden="1"/>
    <cellStyle name="Lien hypertexte" xfId="15504" builtinId="8" hidden="1"/>
    <cellStyle name="Lien hypertexte" xfId="15506" builtinId="8" hidden="1"/>
    <cellStyle name="Lien hypertexte" xfId="15508" builtinId="8" hidden="1"/>
    <cellStyle name="Lien hypertexte" xfId="15510" builtinId="8" hidden="1"/>
    <cellStyle name="Lien hypertexte" xfId="15512" builtinId="8" hidden="1"/>
    <cellStyle name="Lien hypertexte" xfId="15514" builtinId="8" hidden="1"/>
    <cellStyle name="Lien hypertexte" xfId="15516" builtinId="8" hidden="1"/>
    <cellStyle name="Lien hypertexte" xfId="15518" builtinId="8" hidden="1"/>
    <cellStyle name="Lien hypertexte" xfId="15520" builtinId="8" hidden="1"/>
    <cellStyle name="Lien hypertexte" xfId="15522" builtinId="8" hidden="1"/>
    <cellStyle name="Lien hypertexte" xfId="15524" builtinId="8" hidden="1"/>
    <cellStyle name="Lien hypertexte" xfId="15526" builtinId="8" hidden="1"/>
    <cellStyle name="Lien hypertexte" xfId="15528" builtinId="8" hidden="1"/>
    <cellStyle name="Lien hypertexte" xfId="15530" builtinId="8" hidden="1"/>
    <cellStyle name="Lien hypertexte" xfId="15532" builtinId="8" hidden="1"/>
    <cellStyle name="Lien hypertexte" xfId="15534" builtinId="8" hidden="1"/>
    <cellStyle name="Lien hypertexte" xfId="15536" builtinId="8" hidden="1"/>
    <cellStyle name="Lien hypertexte" xfId="15538" builtinId="8" hidden="1"/>
    <cellStyle name="Lien hypertexte" xfId="15540" builtinId="8" hidden="1"/>
    <cellStyle name="Lien hypertexte" xfId="15542" builtinId="8" hidden="1"/>
    <cellStyle name="Lien hypertexte" xfId="15544" builtinId="8" hidden="1"/>
    <cellStyle name="Lien hypertexte" xfId="15546" builtinId="8" hidden="1"/>
    <cellStyle name="Lien hypertexte" xfId="15548" builtinId="8" hidden="1"/>
    <cellStyle name="Lien hypertexte" xfId="15550" builtinId="8" hidden="1"/>
    <cellStyle name="Lien hypertexte" xfId="15552" builtinId="8" hidden="1"/>
    <cellStyle name="Lien hypertexte" xfId="15554" builtinId="8" hidden="1"/>
    <cellStyle name="Lien hypertexte" xfId="15556" builtinId="8" hidden="1"/>
    <cellStyle name="Lien hypertexte" xfId="15558" builtinId="8" hidden="1"/>
    <cellStyle name="Lien hypertexte" xfId="15560" builtinId="8" hidden="1"/>
    <cellStyle name="Lien hypertexte" xfId="15562" builtinId="8" hidden="1"/>
    <cellStyle name="Lien hypertexte" xfId="15564" builtinId="8" hidden="1"/>
    <cellStyle name="Lien hypertexte" xfId="15566" builtinId="8" hidden="1"/>
    <cellStyle name="Lien hypertexte" xfId="15568" builtinId="8" hidden="1"/>
    <cellStyle name="Lien hypertexte" xfId="15570" builtinId="8" hidden="1"/>
    <cellStyle name="Lien hypertexte" xfId="15572" builtinId="8" hidden="1"/>
    <cellStyle name="Lien hypertexte" xfId="15574" builtinId="8" hidden="1"/>
    <cellStyle name="Lien hypertexte" xfId="15576" builtinId="8" hidden="1"/>
    <cellStyle name="Lien hypertexte" xfId="15578" builtinId="8" hidden="1"/>
    <cellStyle name="Lien hypertexte" xfId="15580" builtinId="8" hidden="1"/>
    <cellStyle name="Lien hypertexte" xfId="15582" builtinId="8" hidden="1"/>
    <cellStyle name="Lien hypertexte" xfId="15584" builtinId="8" hidden="1"/>
    <cellStyle name="Lien hypertexte" xfId="15586" builtinId="8" hidden="1"/>
    <cellStyle name="Lien hypertexte" xfId="15588" builtinId="8" hidden="1"/>
    <cellStyle name="Lien hypertexte" xfId="15590" builtinId="8" hidden="1"/>
    <cellStyle name="Lien hypertexte" xfId="15592" builtinId="8" hidden="1"/>
    <cellStyle name="Lien hypertexte" xfId="15594" builtinId="8" hidden="1"/>
    <cellStyle name="Lien hypertexte" xfId="15596" builtinId="8" hidden="1"/>
    <cellStyle name="Lien hypertexte" xfId="15598" builtinId="8" hidden="1"/>
    <cellStyle name="Lien hypertexte" xfId="15600" builtinId="8" hidden="1"/>
    <cellStyle name="Lien hypertexte" xfId="15602" builtinId="8" hidden="1"/>
    <cellStyle name="Lien hypertexte" xfId="15604" builtinId="8" hidden="1"/>
    <cellStyle name="Lien hypertexte" xfId="15606" builtinId="8" hidden="1"/>
    <cellStyle name="Lien hypertexte" xfId="15608" builtinId="8" hidden="1"/>
    <cellStyle name="Lien hypertexte" xfId="15610" builtinId="8" hidden="1"/>
    <cellStyle name="Lien hypertexte" xfId="15612" builtinId="8" hidden="1"/>
    <cellStyle name="Lien hypertexte" xfId="15614" builtinId="8" hidden="1"/>
    <cellStyle name="Lien hypertexte" xfId="15616" builtinId="8" hidden="1"/>
    <cellStyle name="Lien hypertexte" xfId="15618" builtinId="8" hidden="1"/>
    <cellStyle name="Lien hypertexte" xfId="15620" builtinId="8" hidden="1"/>
    <cellStyle name="Lien hypertexte" xfId="15622" builtinId="8" hidden="1"/>
    <cellStyle name="Lien hypertexte" xfId="15624" builtinId="8" hidden="1"/>
    <cellStyle name="Lien hypertexte" xfId="15626" builtinId="8" hidden="1"/>
    <cellStyle name="Lien hypertexte" xfId="15628" builtinId="8" hidden="1"/>
    <cellStyle name="Lien hypertexte" xfId="15630" builtinId="8" hidden="1"/>
    <cellStyle name="Lien hypertexte" xfId="15632" builtinId="8" hidden="1"/>
    <cellStyle name="Lien hypertexte" xfId="15634" builtinId="8" hidden="1"/>
    <cellStyle name="Lien hypertexte" xfId="15636" builtinId="8" hidden="1"/>
    <cellStyle name="Lien hypertexte" xfId="15638" builtinId="8" hidden="1"/>
    <cellStyle name="Lien hypertexte" xfId="15640" builtinId="8" hidden="1"/>
    <cellStyle name="Lien hypertexte" xfId="15642" builtinId="8" hidden="1"/>
    <cellStyle name="Lien hypertexte" xfId="15644" builtinId="8" hidden="1"/>
    <cellStyle name="Lien hypertexte" xfId="15646" builtinId="8" hidden="1"/>
    <cellStyle name="Lien hypertexte" xfId="15648" builtinId="8" hidden="1"/>
    <cellStyle name="Lien hypertexte" xfId="15650" builtinId="8" hidden="1"/>
    <cellStyle name="Lien hypertexte" xfId="15652" builtinId="8" hidden="1"/>
    <cellStyle name="Lien hypertexte" xfId="15654" builtinId="8" hidden="1"/>
    <cellStyle name="Lien hypertexte" xfId="15656" builtinId="8" hidden="1"/>
    <cellStyle name="Lien hypertexte" xfId="15658" builtinId="8" hidden="1"/>
    <cellStyle name="Lien hypertexte" xfId="15660" builtinId="8" hidden="1"/>
    <cellStyle name="Lien hypertexte" xfId="15662" builtinId="8" hidden="1"/>
    <cellStyle name="Lien hypertexte" xfId="15664" builtinId="8" hidden="1"/>
    <cellStyle name="Lien hypertexte" xfId="15666" builtinId="8" hidden="1"/>
    <cellStyle name="Lien hypertexte" xfId="15668" builtinId="8" hidden="1"/>
    <cellStyle name="Lien hypertexte" xfId="15670" builtinId="8" hidden="1"/>
    <cellStyle name="Lien hypertexte" xfId="15672" builtinId="8" hidden="1"/>
    <cellStyle name="Lien hypertexte" xfId="15674" builtinId="8" hidden="1"/>
    <cellStyle name="Lien hypertexte" xfId="15676" builtinId="8" hidden="1"/>
    <cellStyle name="Lien hypertexte" xfId="15678" builtinId="8" hidden="1"/>
    <cellStyle name="Lien hypertexte" xfId="15680" builtinId="8" hidden="1"/>
    <cellStyle name="Lien hypertexte" xfId="15682" builtinId="8" hidden="1"/>
    <cellStyle name="Lien hypertexte" xfId="15684" builtinId="8" hidden="1"/>
    <cellStyle name="Lien hypertexte" xfId="15686" builtinId="8" hidden="1"/>
    <cellStyle name="Lien hypertexte" xfId="15688" builtinId="8" hidden="1"/>
    <cellStyle name="Lien hypertexte" xfId="15690" builtinId="8" hidden="1"/>
    <cellStyle name="Lien hypertexte" xfId="15692" builtinId="8" hidden="1"/>
    <cellStyle name="Lien hypertexte" xfId="15694" builtinId="8" hidden="1"/>
    <cellStyle name="Lien hypertexte" xfId="15696" builtinId="8" hidden="1"/>
    <cellStyle name="Lien hypertexte" xfId="15698" builtinId="8" hidden="1"/>
    <cellStyle name="Lien hypertexte" xfId="15700" builtinId="8" hidden="1"/>
    <cellStyle name="Lien hypertexte" xfId="15702" builtinId="8" hidden="1"/>
    <cellStyle name="Lien hypertexte" xfId="15704" builtinId="8" hidden="1"/>
    <cellStyle name="Lien hypertexte" xfId="15706" builtinId="8" hidden="1"/>
    <cellStyle name="Lien hypertexte" xfId="15708" builtinId="8" hidden="1"/>
    <cellStyle name="Lien hypertexte" xfId="15710" builtinId="8" hidden="1"/>
    <cellStyle name="Lien hypertexte" xfId="15712" builtinId="8" hidden="1"/>
    <cellStyle name="Lien hypertexte" xfId="15714" builtinId="8" hidden="1"/>
    <cellStyle name="Lien hypertexte" xfId="15716" builtinId="8" hidden="1"/>
    <cellStyle name="Lien hypertexte" xfId="15718" builtinId="8" hidden="1"/>
    <cellStyle name="Lien hypertexte" xfId="15720" builtinId="8" hidden="1"/>
    <cellStyle name="Lien hypertexte" xfId="15722" builtinId="8" hidden="1"/>
    <cellStyle name="Lien hypertexte" xfId="15724" builtinId="8" hidden="1"/>
    <cellStyle name="Lien hypertexte" xfId="15726" builtinId="8" hidden="1"/>
    <cellStyle name="Lien hypertexte" xfId="15728" builtinId="8" hidden="1"/>
    <cellStyle name="Lien hypertexte" xfId="15730" builtinId="8" hidden="1"/>
    <cellStyle name="Lien hypertexte" xfId="15732" builtinId="8" hidden="1"/>
    <cellStyle name="Lien hypertexte" xfId="15734" builtinId="8" hidden="1"/>
    <cellStyle name="Lien hypertexte" xfId="15736" builtinId="8" hidden="1"/>
    <cellStyle name="Lien hypertexte" xfId="15738" builtinId="8" hidden="1"/>
    <cellStyle name="Lien hypertexte" xfId="15740" builtinId="8" hidden="1"/>
    <cellStyle name="Lien hypertexte" xfId="15742" builtinId="8" hidden="1"/>
    <cellStyle name="Lien hypertexte" xfId="15744" builtinId="8" hidden="1"/>
    <cellStyle name="Lien hypertexte" xfId="15746" builtinId="8" hidden="1"/>
    <cellStyle name="Lien hypertexte" xfId="15748" builtinId="8" hidden="1"/>
    <cellStyle name="Lien hypertexte" xfId="15750" builtinId="8" hidden="1"/>
    <cellStyle name="Lien hypertexte" xfId="15752" builtinId="8" hidden="1"/>
    <cellStyle name="Lien hypertexte" xfId="15754" builtinId="8" hidden="1"/>
    <cellStyle name="Lien hypertexte" xfId="15756" builtinId="8" hidden="1"/>
    <cellStyle name="Lien hypertexte" xfId="15758" builtinId="8" hidden="1"/>
    <cellStyle name="Lien hypertexte" xfId="15760" builtinId="8" hidden="1"/>
    <cellStyle name="Lien hypertexte" xfId="15762" builtinId="8" hidden="1"/>
    <cellStyle name="Lien hypertexte" xfId="15764" builtinId="8" hidden="1"/>
    <cellStyle name="Lien hypertexte" xfId="15766" builtinId="8" hidden="1"/>
    <cellStyle name="Lien hypertexte" xfId="15768" builtinId="8" hidden="1"/>
    <cellStyle name="Lien hypertexte" xfId="15770" builtinId="8" hidden="1"/>
    <cellStyle name="Lien hypertexte" xfId="15772" builtinId="8" hidden="1"/>
    <cellStyle name="Lien hypertexte" xfId="15774" builtinId="8" hidden="1"/>
    <cellStyle name="Lien hypertexte" xfId="15776" builtinId="8" hidden="1"/>
    <cellStyle name="Lien hypertexte" xfId="15778" builtinId="8" hidden="1"/>
    <cellStyle name="Lien hypertexte" xfId="15780" builtinId="8" hidden="1"/>
    <cellStyle name="Lien hypertexte" xfId="15782" builtinId="8" hidden="1"/>
    <cellStyle name="Lien hypertexte" xfId="15784" builtinId="8" hidden="1"/>
    <cellStyle name="Lien hypertexte" xfId="15786" builtinId="8" hidden="1"/>
    <cellStyle name="Lien hypertexte" xfId="15788" builtinId="8" hidden="1"/>
    <cellStyle name="Lien hypertexte" xfId="15790" builtinId="8" hidden="1"/>
    <cellStyle name="Lien hypertexte" xfId="15792" builtinId="8" hidden="1"/>
    <cellStyle name="Lien hypertexte" xfId="15794" builtinId="8" hidden="1"/>
    <cellStyle name="Lien hypertexte" xfId="15796" builtinId="8" hidden="1"/>
    <cellStyle name="Lien hypertexte" xfId="15798" builtinId="8" hidden="1"/>
    <cellStyle name="Lien hypertexte" xfId="15800" builtinId="8" hidden="1"/>
    <cellStyle name="Lien hypertexte" xfId="15802" builtinId="8" hidden="1"/>
    <cellStyle name="Lien hypertexte" xfId="15804" builtinId="8" hidden="1"/>
    <cellStyle name="Lien hypertexte" xfId="15806" builtinId="8" hidden="1"/>
    <cellStyle name="Lien hypertexte" xfId="15808" builtinId="8" hidden="1"/>
    <cellStyle name="Lien hypertexte" xfId="15810" builtinId="8" hidden="1"/>
    <cellStyle name="Lien hypertexte" xfId="15812" builtinId="8" hidden="1"/>
    <cellStyle name="Lien hypertexte" xfId="15814" builtinId="8" hidden="1"/>
    <cellStyle name="Lien hypertexte" xfId="15816" builtinId="8" hidden="1"/>
    <cellStyle name="Lien hypertexte" xfId="15818" builtinId="8" hidden="1"/>
    <cellStyle name="Lien hypertexte" xfId="15820" builtinId="8" hidden="1"/>
    <cellStyle name="Lien hypertexte" xfId="15822" builtinId="8" hidden="1"/>
    <cellStyle name="Lien hypertexte" xfId="15824" builtinId="8" hidden="1"/>
    <cellStyle name="Lien hypertexte" xfId="15826" builtinId="8" hidden="1"/>
    <cellStyle name="Lien hypertexte" xfId="15828" builtinId="8" hidden="1"/>
    <cellStyle name="Lien hypertexte" xfId="15830" builtinId="8" hidden="1"/>
    <cellStyle name="Lien hypertexte" xfId="15832" builtinId="8" hidden="1"/>
    <cellStyle name="Lien hypertexte" xfId="15834" builtinId="8" hidden="1"/>
    <cellStyle name="Lien hypertexte" xfId="15836" builtinId="8" hidden="1"/>
    <cellStyle name="Lien hypertexte" xfId="15838" builtinId="8" hidden="1"/>
    <cellStyle name="Lien hypertexte" xfId="15840" builtinId="8" hidden="1"/>
    <cellStyle name="Lien hypertexte" xfId="15842" builtinId="8" hidden="1"/>
    <cellStyle name="Lien hypertexte" xfId="15844" builtinId="8" hidden="1"/>
    <cellStyle name="Lien hypertexte" xfId="15846" builtinId="8" hidden="1"/>
    <cellStyle name="Lien hypertexte" xfId="15848" builtinId="8" hidden="1"/>
    <cellStyle name="Lien hypertexte" xfId="15850" builtinId="8" hidden="1"/>
    <cellStyle name="Lien hypertexte" xfId="15852" builtinId="8" hidden="1"/>
    <cellStyle name="Lien hypertexte" xfId="15854" builtinId="8" hidden="1"/>
    <cellStyle name="Lien hypertexte" xfId="15856" builtinId="8" hidden="1"/>
    <cellStyle name="Lien hypertexte" xfId="15858" builtinId="8" hidden="1"/>
    <cellStyle name="Lien hypertexte" xfId="15860" builtinId="8" hidden="1"/>
    <cellStyle name="Lien hypertexte" xfId="15862" builtinId="8" hidden="1"/>
    <cellStyle name="Lien hypertexte" xfId="15864" builtinId="8" hidden="1"/>
    <cellStyle name="Lien hypertexte" xfId="15866" builtinId="8" hidden="1"/>
    <cellStyle name="Lien hypertexte" xfId="15868" builtinId="8" hidden="1"/>
    <cellStyle name="Lien hypertexte" xfId="15870" builtinId="8" hidden="1"/>
    <cellStyle name="Lien hypertexte" xfId="15872" builtinId="8" hidden="1"/>
    <cellStyle name="Lien hypertexte" xfId="15874" builtinId="8" hidden="1"/>
    <cellStyle name="Lien hypertexte" xfId="15876" builtinId="8" hidden="1"/>
    <cellStyle name="Lien hypertexte" xfId="15878" builtinId="8" hidden="1"/>
    <cellStyle name="Lien hypertexte" xfId="15880" builtinId="8" hidden="1"/>
    <cellStyle name="Lien hypertexte" xfId="15882" builtinId="8" hidden="1"/>
    <cellStyle name="Lien hypertexte" xfId="15884" builtinId="8" hidden="1"/>
    <cellStyle name="Lien hypertexte" xfId="15886" builtinId="8" hidden="1"/>
    <cellStyle name="Lien hypertexte" xfId="15888" builtinId="8" hidden="1"/>
    <cellStyle name="Lien hypertexte" xfId="15890" builtinId="8" hidden="1"/>
    <cellStyle name="Lien hypertexte" xfId="15892" builtinId="8" hidden="1"/>
    <cellStyle name="Lien hypertexte" xfId="15894" builtinId="8" hidden="1"/>
    <cellStyle name="Lien hypertexte" xfId="15896" builtinId="8" hidden="1"/>
    <cellStyle name="Lien hypertexte" xfId="15898" builtinId="8" hidden="1"/>
    <cellStyle name="Lien hypertexte" xfId="15900" builtinId="8" hidden="1"/>
    <cellStyle name="Lien hypertexte" xfId="15902" builtinId="8" hidden="1"/>
    <cellStyle name="Lien hypertexte" xfId="15904" builtinId="8" hidden="1"/>
    <cellStyle name="Lien hypertexte" xfId="15906" builtinId="8" hidden="1"/>
    <cellStyle name="Lien hypertexte" xfId="15908" builtinId="8" hidden="1"/>
    <cellStyle name="Lien hypertexte" xfId="15910" builtinId="8" hidden="1"/>
    <cellStyle name="Lien hypertexte" xfId="15912" builtinId="8" hidden="1"/>
    <cellStyle name="Lien hypertexte" xfId="15914" builtinId="8" hidden="1"/>
    <cellStyle name="Lien hypertexte" xfId="15916" builtinId="8" hidden="1"/>
    <cellStyle name="Lien hypertexte" xfId="15918" builtinId="8" hidden="1"/>
    <cellStyle name="Lien hypertexte" xfId="15920" builtinId="8" hidden="1"/>
    <cellStyle name="Lien hypertexte" xfId="15922" builtinId="8" hidden="1"/>
    <cellStyle name="Lien hypertexte" xfId="15924" builtinId="8" hidden="1"/>
    <cellStyle name="Lien hypertexte" xfId="15926" builtinId="8" hidden="1"/>
    <cellStyle name="Lien hypertexte" xfId="15928" builtinId="8" hidden="1"/>
    <cellStyle name="Lien hypertexte" xfId="15930" builtinId="8" hidden="1"/>
    <cellStyle name="Lien hypertexte" xfId="15932" builtinId="8" hidden="1"/>
    <cellStyle name="Lien hypertexte" xfId="15934" builtinId="8" hidden="1"/>
    <cellStyle name="Lien hypertexte" xfId="15936" builtinId="8" hidden="1"/>
    <cellStyle name="Lien hypertexte" xfId="15938" builtinId="8" hidden="1"/>
    <cellStyle name="Lien hypertexte" xfId="15940" builtinId="8" hidden="1"/>
    <cellStyle name="Lien hypertexte" xfId="15942" builtinId="8" hidden="1"/>
    <cellStyle name="Lien hypertexte" xfId="15944" builtinId="8" hidden="1"/>
    <cellStyle name="Lien hypertexte" xfId="15946" builtinId="8" hidden="1"/>
    <cellStyle name="Lien hypertexte" xfId="15948" builtinId="8" hidden="1"/>
    <cellStyle name="Lien hypertexte" xfId="15950" builtinId="8" hidden="1"/>
    <cellStyle name="Lien hypertexte" xfId="15952" builtinId="8" hidden="1"/>
    <cellStyle name="Lien hypertexte" xfId="15954" builtinId="8" hidden="1"/>
    <cellStyle name="Lien hypertexte" xfId="15956" builtinId="8" hidden="1"/>
    <cellStyle name="Lien hypertexte" xfId="15958" builtinId="8" hidden="1"/>
    <cellStyle name="Lien hypertexte" xfId="15960" builtinId="8" hidden="1"/>
    <cellStyle name="Lien hypertexte" xfId="15962" builtinId="8" hidden="1"/>
    <cellStyle name="Lien hypertexte" xfId="15964" builtinId="8" hidden="1"/>
    <cellStyle name="Lien hypertexte" xfId="15966" builtinId="8" hidden="1"/>
    <cellStyle name="Lien hypertexte" xfId="15968" builtinId="8" hidden="1"/>
    <cellStyle name="Lien hypertexte" xfId="15970" builtinId="8" hidden="1"/>
    <cellStyle name="Lien hypertexte" xfId="15972" builtinId="8" hidden="1"/>
    <cellStyle name="Lien hypertexte" xfId="15974" builtinId="8" hidden="1"/>
    <cellStyle name="Lien hypertexte" xfId="15976" builtinId="8" hidden="1"/>
    <cellStyle name="Lien hypertexte" xfId="15978" builtinId="8" hidden="1"/>
    <cellStyle name="Lien hypertexte" xfId="15980" builtinId="8" hidden="1"/>
    <cellStyle name="Lien hypertexte" xfId="15982" builtinId="8" hidden="1"/>
    <cellStyle name="Lien hypertexte" xfId="15984" builtinId="8" hidden="1"/>
    <cellStyle name="Lien hypertexte" xfId="15986" builtinId="8" hidden="1"/>
    <cellStyle name="Lien hypertexte" xfId="15988" builtinId="8" hidden="1"/>
    <cellStyle name="Lien hypertexte" xfId="15990" builtinId="8" hidden="1"/>
    <cellStyle name="Lien hypertexte" xfId="15992" builtinId="8" hidden="1"/>
    <cellStyle name="Lien hypertexte" xfId="15994" builtinId="8" hidden="1"/>
    <cellStyle name="Lien hypertexte" xfId="15996" builtinId="8" hidden="1"/>
    <cellStyle name="Lien hypertexte" xfId="15998" builtinId="8" hidden="1"/>
    <cellStyle name="Lien hypertexte" xfId="16000" builtinId="8" hidden="1"/>
    <cellStyle name="Lien hypertexte" xfId="16002" builtinId="8" hidden="1"/>
    <cellStyle name="Lien hypertexte" xfId="16004" builtinId="8" hidden="1"/>
    <cellStyle name="Lien hypertexte" xfId="16006" builtinId="8" hidden="1"/>
    <cellStyle name="Lien hypertexte" xfId="16008" builtinId="8" hidden="1"/>
    <cellStyle name="Lien hypertexte" xfId="16010" builtinId="8" hidden="1"/>
    <cellStyle name="Lien hypertexte" xfId="16012" builtinId="8" hidden="1"/>
    <cellStyle name="Lien hypertexte" xfId="16014" builtinId="8" hidden="1"/>
    <cellStyle name="Lien hypertexte" xfId="16016" builtinId="8" hidden="1"/>
    <cellStyle name="Lien hypertexte" xfId="16018" builtinId="8" hidden="1"/>
    <cellStyle name="Lien hypertexte" xfId="16020" builtinId="8" hidden="1"/>
    <cellStyle name="Lien hypertexte" xfId="16022" builtinId="8" hidden="1"/>
    <cellStyle name="Lien hypertexte" xfId="16024" builtinId="8" hidden="1"/>
    <cellStyle name="Lien hypertexte" xfId="16026" builtinId="8" hidden="1"/>
    <cellStyle name="Lien hypertexte" xfId="16028" builtinId="8" hidden="1"/>
    <cellStyle name="Lien hypertexte" xfId="16030" builtinId="8" hidden="1"/>
    <cellStyle name="Lien hypertexte" xfId="16032" builtinId="8" hidden="1"/>
    <cellStyle name="Lien hypertexte" xfId="16034" builtinId="8" hidden="1"/>
    <cellStyle name="Lien hypertexte" xfId="16036" builtinId="8" hidden="1"/>
    <cellStyle name="Lien hypertexte" xfId="16038" builtinId="8" hidden="1"/>
    <cellStyle name="Lien hypertexte" xfId="16040" builtinId="8" hidden="1"/>
    <cellStyle name="Lien hypertexte" xfId="16042" builtinId="8" hidden="1"/>
    <cellStyle name="Lien hypertexte" xfId="16044" builtinId="8" hidden="1"/>
    <cellStyle name="Lien hypertexte" xfId="16046" builtinId="8" hidden="1"/>
    <cellStyle name="Lien hypertexte" xfId="16048" builtinId="8" hidden="1"/>
    <cellStyle name="Lien hypertexte" xfId="16050" builtinId="8" hidden="1"/>
    <cellStyle name="Lien hypertexte" xfId="16052" builtinId="8" hidden="1"/>
    <cellStyle name="Lien hypertexte" xfId="16054" builtinId="8" hidden="1"/>
    <cellStyle name="Lien hypertexte" xfId="16056" builtinId="8" hidden="1"/>
    <cellStyle name="Lien hypertexte" xfId="16058" builtinId="8" hidden="1"/>
    <cellStyle name="Lien hypertexte" xfId="16060" builtinId="8" hidden="1"/>
    <cellStyle name="Lien hypertexte" xfId="16062" builtinId="8" hidden="1"/>
    <cellStyle name="Lien hypertexte" xfId="16064" builtinId="8" hidden="1"/>
    <cellStyle name="Lien hypertexte" xfId="16066" builtinId="8" hidden="1"/>
    <cellStyle name="Lien hypertexte" xfId="16068" builtinId="8" hidden="1"/>
    <cellStyle name="Lien hypertexte" xfId="16070" builtinId="8" hidden="1"/>
    <cellStyle name="Lien hypertexte" xfId="16072" builtinId="8" hidden="1"/>
    <cellStyle name="Lien hypertexte" xfId="16074" builtinId="8" hidden="1"/>
    <cellStyle name="Lien hypertexte" xfId="16076" builtinId="8" hidden="1"/>
    <cellStyle name="Lien hypertexte" xfId="16078" builtinId="8" hidden="1"/>
    <cellStyle name="Lien hypertexte" xfId="16080" builtinId="8" hidden="1"/>
    <cellStyle name="Lien hypertexte" xfId="16082" builtinId="8" hidden="1"/>
    <cellStyle name="Lien hypertexte" xfId="16084" builtinId="8" hidden="1"/>
    <cellStyle name="Lien hypertexte" xfId="16086" builtinId="8" hidden="1"/>
    <cellStyle name="Lien hypertexte" xfId="16088" builtinId="8" hidden="1"/>
    <cellStyle name="Lien hypertexte" xfId="16090" builtinId="8" hidden="1"/>
    <cellStyle name="Lien hypertexte" xfId="16092" builtinId="8" hidden="1"/>
    <cellStyle name="Lien hypertexte" xfId="16094" builtinId="8" hidden="1"/>
    <cellStyle name="Lien hypertexte" xfId="16096" builtinId="8" hidden="1"/>
    <cellStyle name="Lien hypertexte" xfId="16098" builtinId="8" hidden="1"/>
    <cellStyle name="Lien hypertexte" xfId="16100" builtinId="8" hidden="1"/>
    <cellStyle name="Lien hypertexte" xfId="16102" builtinId="8" hidden="1"/>
    <cellStyle name="Lien hypertexte" xfId="16104" builtinId="8" hidden="1"/>
    <cellStyle name="Lien hypertexte" xfId="16106" builtinId="8" hidden="1"/>
    <cellStyle name="Lien hypertexte" xfId="16108" builtinId="8" hidden="1"/>
    <cellStyle name="Lien hypertexte" xfId="16110" builtinId="8" hidden="1"/>
    <cellStyle name="Lien hypertexte" xfId="16112" builtinId="8" hidden="1"/>
    <cellStyle name="Lien hypertexte" xfId="16114" builtinId="8" hidden="1"/>
    <cellStyle name="Lien hypertexte" xfId="16116" builtinId="8" hidden="1"/>
    <cellStyle name="Lien hypertexte" xfId="16118" builtinId="8" hidden="1"/>
    <cellStyle name="Lien hypertexte" xfId="16120" builtinId="8" hidden="1"/>
    <cellStyle name="Lien hypertexte" xfId="16122" builtinId="8" hidden="1"/>
    <cellStyle name="Lien hypertexte" xfId="16124" builtinId="8" hidden="1"/>
    <cellStyle name="Lien hypertexte" xfId="16126" builtinId="8" hidden="1"/>
    <cellStyle name="Lien hypertexte" xfId="16128" builtinId="8" hidden="1"/>
    <cellStyle name="Lien hypertexte" xfId="16130" builtinId="8" hidden="1"/>
    <cellStyle name="Lien hypertexte" xfId="16132" builtinId="8" hidden="1"/>
    <cellStyle name="Lien hypertexte" xfId="16134" builtinId="8" hidden="1"/>
    <cellStyle name="Lien hypertexte" xfId="16136" builtinId="8" hidden="1"/>
    <cellStyle name="Lien hypertexte" xfId="16138" builtinId="8" hidden="1"/>
    <cellStyle name="Lien hypertexte" xfId="16140" builtinId="8" hidden="1"/>
    <cellStyle name="Lien hypertexte" xfId="16142" builtinId="8" hidden="1"/>
    <cellStyle name="Lien hypertexte" xfId="16144" builtinId="8" hidden="1"/>
    <cellStyle name="Lien hypertexte" xfId="16146" builtinId="8" hidden="1"/>
    <cellStyle name="Lien hypertexte" xfId="16148" builtinId="8" hidden="1"/>
    <cellStyle name="Lien hypertexte" xfId="16150" builtinId="8" hidden="1"/>
    <cellStyle name="Lien hypertexte" xfId="16152" builtinId="8" hidden="1"/>
    <cellStyle name="Lien hypertexte" xfId="16154" builtinId="8" hidden="1"/>
    <cellStyle name="Lien hypertexte" xfId="16156" builtinId="8" hidden="1"/>
    <cellStyle name="Lien hypertexte" xfId="16158" builtinId="8" hidden="1"/>
    <cellStyle name="Lien hypertexte" xfId="16160" builtinId="8" hidden="1"/>
    <cellStyle name="Lien hypertexte" xfId="16162" builtinId="8" hidden="1"/>
    <cellStyle name="Lien hypertexte" xfId="16164" builtinId="8" hidden="1"/>
    <cellStyle name="Lien hypertexte" xfId="16166" builtinId="8" hidden="1"/>
    <cellStyle name="Lien hypertexte" xfId="16168" builtinId="8" hidden="1"/>
    <cellStyle name="Lien hypertexte" xfId="16170" builtinId="8" hidden="1"/>
    <cellStyle name="Lien hypertexte" xfId="16172" builtinId="8" hidden="1"/>
    <cellStyle name="Lien hypertexte" xfId="16174" builtinId="8" hidden="1"/>
    <cellStyle name="Lien hypertexte" xfId="16176" builtinId="8" hidden="1"/>
    <cellStyle name="Lien hypertexte" xfId="16178" builtinId="8" hidden="1"/>
    <cellStyle name="Lien hypertexte" xfId="16180" builtinId="8" hidden="1"/>
    <cellStyle name="Lien hypertexte" xfId="16182" builtinId="8" hidden="1"/>
    <cellStyle name="Lien hypertexte" xfId="16184" builtinId="8" hidden="1"/>
    <cellStyle name="Lien hypertexte" xfId="16186" builtinId="8" hidden="1"/>
    <cellStyle name="Lien hypertexte" xfId="16188" builtinId="8" hidden="1"/>
    <cellStyle name="Lien hypertexte" xfId="16190" builtinId="8" hidden="1"/>
    <cellStyle name="Lien hypertexte" xfId="16192" builtinId="8" hidden="1"/>
    <cellStyle name="Lien hypertexte" xfId="16194" builtinId="8" hidden="1"/>
    <cellStyle name="Lien hypertexte" xfId="16196" builtinId="8" hidden="1"/>
    <cellStyle name="Lien hypertexte" xfId="16198" builtinId="8" hidden="1"/>
    <cellStyle name="Lien hypertexte" xfId="16200" builtinId="8" hidden="1"/>
    <cellStyle name="Lien hypertexte" xfId="16202" builtinId="8" hidden="1"/>
    <cellStyle name="Lien hypertexte" xfId="16204" builtinId="8" hidden="1"/>
    <cellStyle name="Lien hypertexte" xfId="16206" builtinId="8" hidden="1"/>
    <cellStyle name="Lien hypertexte" xfId="16208" builtinId="8" hidden="1"/>
    <cellStyle name="Lien hypertexte" xfId="16210" builtinId="8" hidden="1"/>
    <cellStyle name="Lien hypertexte" xfId="16212" builtinId="8" hidden="1"/>
    <cellStyle name="Lien hypertexte" xfId="16214" builtinId="8" hidden="1"/>
    <cellStyle name="Lien hypertexte" xfId="16216" builtinId="8" hidden="1"/>
    <cellStyle name="Lien hypertexte" xfId="16218" builtinId="8" hidden="1"/>
    <cellStyle name="Lien hypertexte" xfId="16220" builtinId="8" hidden="1"/>
    <cellStyle name="Lien hypertexte" xfId="16222" builtinId="8" hidden="1"/>
    <cellStyle name="Lien hypertexte" xfId="16224" builtinId="8" hidden="1"/>
    <cellStyle name="Lien hypertexte" xfId="16226" builtinId="8" hidden="1"/>
    <cellStyle name="Lien hypertexte" xfId="16228" builtinId="8" hidden="1"/>
    <cellStyle name="Lien hypertexte" xfId="16230" builtinId="8" hidden="1"/>
    <cellStyle name="Lien hypertexte" xfId="16232" builtinId="8" hidden="1"/>
    <cellStyle name="Lien hypertexte" xfId="16234" builtinId="8" hidden="1"/>
    <cellStyle name="Lien hypertexte" xfId="16236" builtinId="8" hidden="1"/>
    <cellStyle name="Lien hypertexte" xfId="16238" builtinId="8" hidden="1"/>
    <cellStyle name="Lien hypertexte" xfId="16240" builtinId="8" hidden="1"/>
    <cellStyle name="Lien hypertexte" xfId="16242" builtinId="8" hidden="1"/>
    <cellStyle name="Lien hypertexte" xfId="16244" builtinId="8" hidden="1"/>
    <cellStyle name="Lien hypertexte" xfId="16246" builtinId="8" hidden="1"/>
    <cellStyle name="Lien hypertexte" xfId="16248" builtinId="8" hidden="1"/>
    <cellStyle name="Lien hypertexte" xfId="16250" builtinId="8" hidden="1"/>
    <cellStyle name="Lien hypertexte" xfId="16252" builtinId="8" hidden="1"/>
    <cellStyle name="Lien hypertexte" xfId="16254" builtinId="8" hidden="1"/>
    <cellStyle name="Lien hypertexte" xfId="16256" builtinId="8" hidden="1"/>
    <cellStyle name="Lien hypertexte" xfId="16258" builtinId="8" hidden="1"/>
    <cellStyle name="Lien hypertexte" xfId="16260" builtinId="8" hidden="1"/>
    <cellStyle name="Lien hypertexte" xfId="16262" builtinId="8" hidden="1"/>
    <cellStyle name="Lien hypertexte" xfId="16264" builtinId="8" hidden="1"/>
    <cellStyle name="Lien hypertexte" xfId="16266" builtinId="8" hidden="1"/>
    <cellStyle name="Lien hypertexte" xfId="16268" builtinId="8" hidden="1"/>
    <cellStyle name="Lien hypertexte" xfId="16270" builtinId="8" hidden="1"/>
    <cellStyle name="Lien hypertexte" xfId="16272" builtinId="8" hidden="1"/>
    <cellStyle name="Lien hypertexte" xfId="16274" builtinId="8" hidden="1"/>
    <cellStyle name="Lien hypertexte" xfId="16276" builtinId="8" hidden="1"/>
    <cellStyle name="Lien hypertexte" xfId="16278" builtinId="8" hidden="1"/>
    <cellStyle name="Lien hypertexte" xfId="16280" builtinId="8" hidden="1"/>
    <cellStyle name="Lien hypertexte" xfId="16282" builtinId="8" hidden="1"/>
    <cellStyle name="Lien hypertexte" xfId="16284" builtinId="8" hidden="1"/>
    <cellStyle name="Lien hypertexte" xfId="16286" builtinId="8" hidden="1"/>
    <cellStyle name="Lien hypertexte" xfId="16288" builtinId="8" hidden="1"/>
    <cellStyle name="Lien hypertexte" xfId="16290" builtinId="8" hidden="1"/>
    <cellStyle name="Lien hypertexte" xfId="16292" builtinId="8" hidden="1"/>
    <cellStyle name="Lien hypertexte" xfId="16294" builtinId="8" hidden="1"/>
    <cellStyle name="Lien hypertexte" xfId="16296" builtinId="8" hidden="1"/>
    <cellStyle name="Lien hypertexte" xfId="16298" builtinId="8" hidden="1"/>
    <cellStyle name="Lien hypertexte" xfId="16300" builtinId="8" hidden="1"/>
    <cellStyle name="Lien hypertexte" xfId="16302" builtinId="8" hidden="1"/>
    <cellStyle name="Lien hypertexte" xfId="16304" builtinId="8" hidden="1"/>
    <cellStyle name="Lien hypertexte" xfId="16306" builtinId="8" hidden="1"/>
    <cellStyle name="Lien hypertexte" xfId="16308" builtinId="8" hidden="1"/>
    <cellStyle name="Lien hypertexte" xfId="16310" builtinId="8" hidden="1"/>
    <cellStyle name="Lien hypertexte" xfId="16312" builtinId="8" hidden="1"/>
    <cellStyle name="Lien hypertexte" xfId="16314" builtinId="8" hidden="1"/>
    <cellStyle name="Lien hypertexte" xfId="16316" builtinId="8" hidden="1"/>
    <cellStyle name="Lien hypertexte" xfId="16318" builtinId="8" hidden="1"/>
    <cellStyle name="Lien hypertexte" xfId="16320" builtinId="8" hidden="1"/>
    <cellStyle name="Lien hypertexte" xfId="16322" builtinId="8" hidden="1"/>
    <cellStyle name="Lien hypertexte" xfId="16324" builtinId="8" hidden="1"/>
    <cellStyle name="Lien hypertexte" xfId="16326" builtinId="8" hidden="1"/>
    <cellStyle name="Lien hypertexte" xfId="16328" builtinId="8" hidden="1"/>
    <cellStyle name="Lien hypertexte" xfId="16330" builtinId="8" hidden="1"/>
    <cellStyle name="Lien hypertexte" xfId="16332" builtinId="8" hidden="1"/>
    <cellStyle name="Lien hypertexte" xfId="16334" builtinId="8" hidden="1"/>
    <cellStyle name="Lien hypertexte" xfId="16336" builtinId="8" hidden="1"/>
    <cellStyle name="Lien hypertexte" xfId="16338" builtinId="8" hidden="1"/>
    <cellStyle name="Lien hypertexte" xfId="16340" builtinId="8" hidden="1"/>
    <cellStyle name="Lien hypertexte" xfId="16342" builtinId="8" hidden="1"/>
    <cellStyle name="Lien hypertexte" xfId="16344" builtinId="8" hidden="1"/>
    <cellStyle name="Lien hypertexte" xfId="16346" builtinId="8" hidden="1"/>
    <cellStyle name="Lien hypertexte" xfId="16348" builtinId="8" hidden="1"/>
    <cellStyle name="Lien hypertexte" xfId="16350" builtinId="8" hidden="1"/>
    <cellStyle name="Lien hypertexte" xfId="16352" builtinId="8" hidden="1"/>
    <cellStyle name="Lien hypertexte" xfId="16354" builtinId="8" hidden="1"/>
    <cellStyle name="Lien hypertexte" xfId="16356" builtinId="8" hidden="1"/>
    <cellStyle name="Lien hypertexte" xfId="16358" builtinId="8" hidden="1"/>
    <cellStyle name="Lien hypertexte" xfId="16360" builtinId="8" hidden="1"/>
    <cellStyle name="Lien hypertexte" xfId="16362" builtinId="8" hidden="1"/>
    <cellStyle name="Lien hypertexte" xfId="16364" builtinId="8" hidden="1"/>
    <cellStyle name="Lien hypertexte" xfId="16366" builtinId="8" hidden="1"/>
    <cellStyle name="Lien hypertexte" xfId="16368" builtinId="8" hidden="1"/>
    <cellStyle name="Lien hypertexte" xfId="16370" builtinId="8" hidden="1"/>
    <cellStyle name="Lien hypertexte" xfId="16372" builtinId="8" hidden="1"/>
    <cellStyle name="Lien hypertexte" xfId="16374" builtinId="8" hidden="1"/>
    <cellStyle name="Lien hypertexte" xfId="16376" builtinId="8" hidden="1"/>
    <cellStyle name="Lien hypertexte" xfId="16378" builtinId="8" hidden="1"/>
    <cellStyle name="Lien hypertexte" xfId="16380" builtinId="8" hidden="1"/>
    <cellStyle name="Lien hypertexte" xfId="16382" builtinId="8" hidden="1"/>
    <cellStyle name="Lien hypertexte" xfId="16384" builtinId="8" hidden="1"/>
    <cellStyle name="Lien hypertexte" xfId="16386" builtinId="8" hidden="1"/>
    <cellStyle name="Lien hypertexte" xfId="16388" builtinId="8" hidden="1"/>
    <cellStyle name="Lien hypertexte" xfId="16390" builtinId="8" hidden="1"/>
    <cellStyle name="Lien hypertexte" xfId="16392" builtinId="8" hidden="1"/>
    <cellStyle name="Lien hypertexte" xfId="16394" builtinId="8" hidden="1"/>
    <cellStyle name="Lien hypertexte" xfId="16396" builtinId="8" hidden="1"/>
    <cellStyle name="Lien hypertexte" xfId="16398" builtinId="8" hidden="1"/>
    <cellStyle name="Lien hypertexte" xfId="16400" builtinId="8" hidden="1"/>
    <cellStyle name="Lien hypertexte" xfId="16402" builtinId="8" hidden="1"/>
    <cellStyle name="Lien hypertexte" xfId="16404" builtinId="8" hidden="1"/>
    <cellStyle name="Lien hypertexte" xfId="16406" builtinId="8" hidden="1"/>
    <cellStyle name="Lien hypertexte" xfId="16408" builtinId="8" hidden="1"/>
    <cellStyle name="Lien hypertexte" xfId="16410" builtinId="8" hidden="1"/>
    <cellStyle name="Lien hypertexte" xfId="16412" builtinId="8" hidden="1"/>
    <cellStyle name="Lien hypertexte" xfId="16414" builtinId="8" hidden="1"/>
    <cellStyle name="Lien hypertexte" xfId="16416" builtinId="8" hidden="1"/>
    <cellStyle name="Lien hypertexte" xfId="16418" builtinId="8" hidden="1"/>
    <cellStyle name="Lien hypertexte" xfId="16420" builtinId="8" hidden="1"/>
    <cellStyle name="Lien hypertexte" xfId="16422" builtinId="8" hidden="1"/>
    <cellStyle name="Lien hypertexte" xfId="16424" builtinId="8" hidden="1"/>
    <cellStyle name="Lien hypertexte" xfId="16426" builtinId="8" hidden="1"/>
    <cellStyle name="Lien hypertexte" xfId="16428" builtinId="8" hidden="1"/>
    <cellStyle name="Lien hypertexte" xfId="16430" builtinId="8" hidden="1"/>
    <cellStyle name="Lien hypertexte" xfId="16432" builtinId="8" hidden="1"/>
    <cellStyle name="Lien hypertexte" xfId="16434" builtinId="8" hidden="1"/>
    <cellStyle name="Lien hypertexte" xfId="16436" builtinId="8" hidden="1"/>
    <cellStyle name="Lien hypertexte" xfId="16438" builtinId="8" hidden="1"/>
    <cellStyle name="Lien hypertexte" xfId="16440" builtinId="8" hidden="1"/>
    <cellStyle name="Lien hypertexte" xfId="16442" builtinId="8" hidden="1"/>
    <cellStyle name="Lien hypertexte" xfId="16444" builtinId="8" hidden="1"/>
    <cellStyle name="Lien hypertexte" xfId="16446" builtinId="8" hidden="1"/>
    <cellStyle name="Lien hypertexte" xfId="16448" builtinId="8" hidden="1"/>
    <cellStyle name="Lien hypertexte" xfId="16450" builtinId="8" hidden="1"/>
    <cellStyle name="Lien hypertexte" xfId="16452" builtinId="8" hidden="1"/>
    <cellStyle name="Lien hypertexte" xfId="16454" builtinId="8" hidden="1"/>
    <cellStyle name="Lien hypertexte" xfId="16456" builtinId="8" hidden="1"/>
    <cellStyle name="Lien hypertexte" xfId="16458" builtinId="8" hidden="1"/>
    <cellStyle name="Lien hypertexte" xfId="16460" builtinId="8" hidden="1"/>
    <cellStyle name="Lien hypertexte" xfId="16462" builtinId="8" hidden="1"/>
    <cellStyle name="Lien hypertexte" xfId="16464" builtinId="8" hidden="1"/>
    <cellStyle name="Lien hypertexte" xfId="16466" builtinId="8" hidden="1"/>
    <cellStyle name="Lien hypertexte" xfId="16468" builtinId="8" hidden="1"/>
    <cellStyle name="Lien hypertexte" xfId="16470" builtinId="8" hidden="1"/>
    <cellStyle name="Lien hypertexte" xfId="16472" builtinId="8" hidden="1"/>
    <cellStyle name="Lien hypertexte" xfId="16474" builtinId="8" hidden="1"/>
    <cellStyle name="Lien hypertexte" xfId="16476" builtinId="8" hidden="1"/>
    <cellStyle name="Lien hypertexte" xfId="16478" builtinId="8" hidden="1"/>
    <cellStyle name="Lien hypertexte" xfId="16480" builtinId="8" hidden="1"/>
    <cellStyle name="Lien hypertexte" xfId="16482" builtinId="8" hidden="1"/>
    <cellStyle name="Lien hypertexte" xfId="16484" builtinId="8" hidden="1"/>
    <cellStyle name="Lien hypertexte" xfId="16486" builtinId="8" hidden="1"/>
    <cellStyle name="Lien hypertexte" xfId="16488" builtinId="8" hidden="1"/>
    <cellStyle name="Lien hypertexte" xfId="16490" builtinId="8" hidden="1"/>
    <cellStyle name="Lien hypertexte" xfId="16492" builtinId="8" hidden="1"/>
    <cellStyle name="Lien hypertexte" xfId="16494" builtinId="8" hidden="1"/>
    <cellStyle name="Lien hypertexte" xfId="16496" builtinId="8" hidden="1"/>
    <cellStyle name="Lien hypertexte" xfId="16498" builtinId="8" hidden="1"/>
    <cellStyle name="Lien hypertexte" xfId="16500" builtinId="8" hidden="1"/>
    <cellStyle name="Lien hypertexte" xfId="16502" builtinId="8" hidden="1"/>
    <cellStyle name="Lien hypertexte" xfId="16504" builtinId="8" hidden="1"/>
    <cellStyle name="Lien hypertexte" xfId="16506" builtinId="8" hidden="1"/>
    <cellStyle name="Lien hypertexte" xfId="16508" builtinId="8" hidden="1"/>
    <cellStyle name="Lien hypertexte" xfId="16510" builtinId="8" hidden="1"/>
    <cellStyle name="Lien hypertexte" xfId="16512" builtinId="8" hidden="1"/>
    <cellStyle name="Lien hypertexte" xfId="16514" builtinId="8" hidden="1"/>
    <cellStyle name="Lien hypertexte" xfId="16516" builtinId="8" hidden="1"/>
    <cellStyle name="Lien hypertexte" xfId="16518" builtinId="8" hidden="1"/>
    <cellStyle name="Lien hypertexte" xfId="16520" builtinId="8" hidden="1"/>
    <cellStyle name="Lien hypertexte" xfId="16522" builtinId="8" hidden="1"/>
    <cellStyle name="Lien hypertexte" xfId="16524" builtinId="8" hidden="1"/>
    <cellStyle name="Lien hypertexte" xfId="16526" builtinId="8" hidden="1"/>
    <cellStyle name="Lien hypertexte" xfId="16528" builtinId="8" hidden="1"/>
    <cellStyle name="Lien hypertexte" xfId="16530" builtinId="8" hidden="1"/>
    <cellStyle name="Lien hypertexte" xfId="16532" builtinId="8" hidden="1"/>
    <cellStyle name="Lien hypertexte" xfId="16534" builtinId="8" hidden="1"/>
    <cellStyle name="Lien hypertexte" xfId="16536" builtinId="8" hidden="1"/>
    <cellStyle name="Lien hypertexte" xfId="16538" builtinId="8" hidden="1"/>
    <cellStyle name="Lien hypertexte" xfId="16540" builtinId="8" hidden="1"/>
    <cellStyle name="Lien hypertexte" xfId="16542" builtinId="8" hidden="1"/>
    <cellStyle name="Lien hypertexte" xfId="16544" builtinId="8" hidden="1"/>
    <cellStyle name="Lien hypertexte" xfId="16546" builtinId="8" hidden="1"/>
    <cellStyle name="Lien hypertexte" xfId="16548" builtinId="8" hidden="1"/>
    <cellStyle name="Lien hypertexte" xfId="16550" builtinId="8" hidden="1"/>
    <cellStyle name="Lien hypertexte" xfId="16552" builtinId="8" hidden="1"/>
    <cellStyle name="Lien hypertexte" xfId="16554" builtinId="8" hidden="1"/>
    <cellStyle name="Lien hypertexte" xfId="16556" builtinId="8" hidden="1"/>
    <cellStyle name="Lien hypertexte" xfId="16558" builtinId="8" hidden="1"/>
    <cellStyle name="Lien hypertexte" xfId="16560" builtinId="8" hidden="1"/>
    <cellStyle name="Lien hypertexte" xfId="16562" builtinId="8" hidden="1"/>
    <cellStyle name="Lien hypertexte" xfId="16564" builtinId="8" hidden="1"/>
    <cellStyle name="Lien hypertexte" xfId="16566" builtinId="8" hidden="1"/>
    <cellStyle name="Lien hypertexte" xfId="16568" builtinId="8" hidden="1"/>
    <cellStyle name="Lien hypertexte" xfId="16570" builtinId="8" hidden="1"/>
    <cellStyle name="Lien hypertexte" xfId="16572" builtinId="8" hidden="1"/>
    <cellStyle name="Lien hypertexte" xfId="16574" builtinId="8" hidden="1"/>
    <cellStyle name="Lien hypertexte" xfId="16576" builtinId="8" hidden="1"/>
    <cellStyle name="Lien hypertexte" xfId="16578" builtinId="8" hidden="1"/>
    <cellStyle name="Lien hypertexte" xfId="16580" builtinId="8" hidden="1"/>
    <cellStyle name="Lien hypertexte" xfId="16582" builtinId="8" hidden="1"/>
    <cellStyle name="Lien hypertexte" xfId="16584" builtinId="8" hidden="1"/>
    <cellStyle name="Lien hypertexte" xfId="16586" builtinId="8" hidden="1"/>
    <cellStyle name="Lien hypertexte" xfId="16588" builtinId="8" hidden="1"/>
    <cellStyle name="Lien hypertexte" xfId="16590" builtinId="8" hidden="1"/>
    <cellStyle name="Lien hypertexte" xfId="16592" builtinId="8" hidden="1"/>
    <cellStyle name="Lien hypertexte" xfId="16594" builtinId="8" hidden="1"/>
    <cellStyle name="Lien hypertexte" xfId="16596" builtinId="8" hidden="1"/>
    <cellStyle name="Lien hypertexte" xfId="16598" builtinId="8" hidden="1"/>
    <cellStyle name="Lien hypertexte" xfId="16600" builtinId="8" hidden="1"/>
    <cellStyle name="Lien hypertexte" xfId="16602" builtinId="8" hidden="1"/>
    <cellStyle name="Lien hypertexte" xfId="16604" builtinId="8" hidden="1"/>
    <cellStyle name="Lien hypertexte" xfId="16606" builtinId="8" hidden="1"/>
    <cellStyle name="Lien hypertexte" xfId="16608" builtinId="8" hidden="1"/>
    <cellStyle name="Lien hypertexte" xfId="16610" builtinId="8" hidden="1"/>
    <cellStyle name="Lien hypertexte" xfId="16612" builtinId="8" hidden="1"/>
    <cellStyle name="Lien hypertexte" xfId="16614" builtinId="8" hidden="1"/>
    <cellStyle name="Lien hypertexte" xfId="16616" builtinId="8" hidden="1"/>
    <cellStyle name="Lien hypertexte" xfId="16618" builtinId="8" hidden="1"/>
    <cellStyle name="Lien hypertexte" xfId="16620" builtinId="8" hidden="1"/>
    <cellStyle name="Lien hypertexte" xfId="16622" builtinId="8" hidden="1"/>
    <cellStyle name="Lien hypertexte" xfId="16624" builtinId="8" hidden="1"/>
    <cellStyle name="Lien hypertexte" xfId="16626" builtinId="8" hidden="1"/>
    <cellStyle name="Lien hypertexte" xfId="16628" builtinId="8" hidden="1"/>
    <cellStyle name="Lien hypertexte" xfId="16630" builtinId="8" hidden="1"/>
    <cellStyle name="Lien hypertexte" xfId="16632" builtinId="8" hidden="1"/>
    <cellStyle name="Lien hypertexte" xfId="16634" builtinId="8" hidden="1"/>
    <cellStyle name="Lien hypertexte" xfId="16636" builtinId="8" hidden="1"/>
    <cellStyle name="Lien hypertexte" xfId="16638" builtinId="8" hidden="1"/>
    <cellStyle name="Lien hypertexte" xfId="16640" builtinId="8" hidden="1"/>
    <cellStyle name="Lien hypertexte" xfId="16642" builtinId="8" hidden="1"/>
    <cellStyle name="Lien hypertexte" xfId="16644" builtinId="8" hidden="1"/>
    <cellStyle name="Lien hypertexte" xfId="16646" builtinId="8" hidden="1"/>
    <cellStyle name="Lien hypertexte" xfId="16648" builtinId="8" hidden="1"/>
    <cellStyle name="Lien hypertexte" xfId="16650" builtinId="8" hidden="1"/>
    <cellStyle name="Lien hypertexte" xfId="16652" builtinId="8" hidden="1"/>
    <cellStyle name="Lien hypertexte" xfId="16654" builtinId="8" hidden="1"/>
    <cellStyle name="Lien hypertexte" xfId="16656" builtinId="8" hidden="1"/>
    <cellStyle name="Lien hypertexte" xfId="16658" builtinId="8" hidden="1"/>
    <cellStyle name="Lien hypertexte" xfId="16660" builtinId="8" hidden="1"/>
    <cellStyle name="Lien hypertexte" xfId="16662" builtinId="8" hidden="1"/>
    <cellStyle name="Lien hypertexte" xfId="16664" builtinId="8" hidden="1"/>
    <cellStyle name="Lien hypertexte" xfId="16666" builtinId="8" hidden="1"/>
    <cellStyle name="Lien hypertexte" xfId="16668" builtinId="8" hidden="1"/>
    <cellStyle name="Lien hypertexte" xfId="16670" builtinId="8" hidden="1"/>
    <cellStyle name="Lien hypertexte" xfId="16672" builtinId="8" hidden="1"/>
    <cellStyle name="Lien hypertexte" xfId="16674" builtinId="8" hidden="1"/>
    <cellStyle name="Lien hypertexte" xfId="16676" builtinId="8" hidden="1"/>
    <cellStyle name="Lien hypertexte" xfId="16678" builtinId="8" hidden="1"/>
    <cellStyle name="Lien hypertexte" xfId="16680" builtinId="8" hidden="1"/>
    <cellStyle name="Lien hypertexte" xfId="16682" builtinId="8" hidden="1"/>
    <cellStyle name="Lien hypertexte" xfId="16684" builtinId="8" hidden="1"/>
    <cellStyle name="Lien hypertexte" xfId="16686" builtinId="8" hidden="1"/>
    <cellStyle name="Lien hypertexte" xfId="16688" builtinId="8" hidden="1"/>
    <cellStyle name="Lien hypertexte" xfId="16690" builtinId="8" hidden="1"/>
    <cellStyle name="Lien hypertexte" xfId="16692" builtinId="8" hidden="1"/>
    <cellStyle name="Lien hypertexte" xfId="16694" builtinId="8" hidden="1"/>
    <cellStyle name="Lien hypertexte" xfId="16696" builtinId="8" hidden="1"/>
    <cellStyle name="Lien hypertexte" xfId="16698" builtinId="8" hidden="1"/>
    <cellStyle name="Lien hypertexte" xfId="16700" builtinId="8" hidden="1"/>
    <cellStyle name="Lien hypertexte" xfId="16702" builtinId="8" hidden="1"/>
    <cellStyle name="Lien hypertexte" xfId="16704" builtinId="8" hidden="1"/>
    <cellStyle name="Lien hypertexte" xfId="16706" builtinId="8" hidden="1"/>
    <cellStyle name="Lien hypertexte" xfId="16708" builtinId="8" hidden="1"/>
    <cellStyle name="Lien hypertexte" xfId="16710" builtinId="8" hidden="1"/>
    <cellStyle name="Lien hypertexte" xfId="16712" builtinId="8" hidden="1"/>
    <cellStyle name="Lien hypertexte" xfId="16714" builtinId="8" hidden="1"/>
    <cellStyle name="Lien hypertexte" xfId="16716" builtinId="8" hidden="1"/>
    <cellStyle name="Lien hypertexte" xfId="16718" builtinId="8" hidden="1"/>
    <cellStyle name="Lien hypertexte" xfId="16720" builtinId="8" hidden="1"/>
    <cellStyle name="Lien hypertexte" xfId="16722" builtinId="8" hidden="1"/>
    <cellStyle name="Lien hypertexte" xfId="16724" builtinId="8" hidden="1"/>
    <cellStyle name="Lien hypertexte" xfId="16726" builtinId="8" hidden="1"/>
    <cellStyle name="Lien hypertexte" xfId="16728" builtinId="8" hidden="1"/>
    <cellStyle name="Lien hypertexte" xfId="16730" builtinId="8" hidden="1"/>
    <cellStyle name="Lien hypertexte" xfId="16732" builtinId="8" hidden="1"/>
    <cellStyle name="Lien hypertexte" xfId="16734" builtinId="8" hidden="1"/>
    <cellStyle name="Lien hypertexte" xfId="16736" builtinId="8" hidden="1"/>
    <cellStyle name="Lien hypertexte" xfId="16738" builtinId="8" hidden="1"/>
    <cellStyle name="Lien hypertexte" xfId="16740" builtinId="8" hidden="1"/>
    <cellStyle name="Lien hypertexte" xfId="16742" builtinId="8" hidden="1"/>
    <cellStyle name="Lien hypertexte" xfId="16744" builtinId="8" hidden="1"/>
    <cellStyle name="Lien hypertexte" xfId="16746" builtinId="8" hidden="1"/>
    <cellStyle name="Lien hypertexte" xfId="16748" builtinId="8" hidden="1"/>
    <cellStyle name="Lien hypertexte" xfId="16750" builtinId="8" hidden="1"/>
    <cellStyle name="Lien hypertexte" xfId="16752" builtinId="8" hidden="1"/>
    <cellStyle name="Lien hypertexte" xfId="16754" builtinId="8" hidden="1"/>
    <cellStyle name="Lien hypertexte" xfId="16756" builtinId="8" hidden="1"/>
    <cellStyle name="Lien hypertexte" xfId="16758" builtinId="8" hidden="1"/>
    <cellStyle name="Lien hypertexte" xfId="16760" builtinId="8" hidden="1"/>
    <cellStyle name="Lien hypertexte" xfId="16762" builtinId="8" hidden="1"/>
    <cellStyle name="Lien hypertexte" xfId="16764" builtinId="8" hidden="1"/>
    <cellStyle name="Lien hypertexte" xfId="16766" builtinId="8" hidden="1"/>
    <cellStyle name="Lien hypertexte" xfId="16768" builtinId="8" hidden="1"/>
    <cellStyle name="Lien hypertexte" xfId="16770" builtinId="8" hidden="1"/>
    <cellStyle name="Lien hypertexte" xfId="16772" builtinId="8" hidden="1"/>
    <cellStyle name="Lien hypertexte" xfId="16774" builtinId="8" hidden="1"/>
    <cellStyle name="Lien hypertexte" xfId="16776" builtinId="8" hidden="1"/>
    <cellStyle name="Lien hypertexte" xfId="16778" builtinId="8" hidden="1"/>
    <cellStyle name="Lien hypertexte" xfId="16780" builtinId="8" hidden="1"/>
    <cellStyle name="Lien hypertexte" xfId="16782" builtinId="8" hidden="1"/>
    <cellStyle name="Lien hypertexte" xfId="16784" builtinId="8" hidden="1"/>
    <cellStyle name="Lien hypertexte" xfId="16786" builtinId="8" hidden="1"/>
    <cellStyle name="Lien hypertexte" xfId="16788" builtinId="8" hidden="1"/>
    <cellStyle name="Lien hypertexte" xfId="16790" builtinId="8" hidden="1"/>
    <cellStyle name="Lien hypertexte" xfId="16792" builtinId="8" hidden="1"/>
    <cellStyle name="Lien hypertexte" xfId="16794" builtinId="8" hidden="1"/>
    <cellStyle name="Lien hypertexte" xfId="16796" builtinId="8" hidden="1"/>
    <cellStyle name="Lien hypertexte" xfId="16798" builtinId="8" hidden="1"/>
    <cellStyle name="Lien hypertexte" xfId="16800" builtinId="8" hidden="1"/>
    <cellStyle name="Lien hypertexte" xfId="16802" builtinId="8" hidden="1"/>
    <cellStyle name="Lien hypertexte" xfId="16804" builtinId="8" hidden="1"/>
    <cellStyle name="Lien hypertexte" xfId="16806" builtinId="8" hidden="1"/>
    <cellStyle name="Lien hypertexte" xfId="16808" builtinId="8" hidden="1"/>
    <cellStyle name="Lien hypertexte" xfId="16810" builtinId="8" hidden="1"/>
    <cellStyle name="Lien hypertexte" xfId="16812" builtinId="8" hidden="1"/>
    <cellStyle name="Lien hypertexte" xfId="16814" builtinId="8" hidden="1"/>
    <cellStyle name="Lien hypertexte" xfId="16816" builtinId="8" hidden="1"/>
    <cellStyle name="Lien hypertexte" xfId="16818" builtinId="8" hidden="1"/>
    <cellStyle name="Lien hypertexte" xfId="16820" builtinId="8" hidden="1"/>
    <cellStyle name="Lien hypertexte" xfId="16822" builtinId="8" hidden="1"/>
    <cellStyle name="Lien hypertexte" xfId="16824" builtinId="8" hidden="1"/>
    <cellStyle name="Lien hypertexte" xfId="16826" builtinId="8" hidden="1"/>
    <cellStyle name="Lien hypertexte" xfId="16828" builtinId="8" hidden="1"/>
    <cellStyle name="Lien hypertexte" xfId="16830" builtinId="8" hidden="1"/>
    <cellStyle name="Lien hypertexte" xfId="16832" builtinId="8" hidden="1"/>
    <cellStyle name="Lien hypertexte" xfId="16834" builtinId="8" hidden="1"/>
    <cellStyle name="Lien hypertexte" xfId="16836" builtinId="8" hidden="1"/>
    <cellStyle name="Lien hypertexte" xfId="16838" builtinId="8" hidden="1"/>
    <cellStyle name="Lien hypertexte" xfId="16840" builtinId="8" hidden="1"/>
    <cellStyle name="Lien hypertexte" xfId="16842" builtinId="8" hidden="1"/>
    <cellStyle name="Lien hypertexte" xfId="16844" builtinId="8" hidden="1"/>
    <cellStyle name="Lien hypertexte" xfId="16846" builtinId="8" hidden="1"/>
    <cellStyle name="Lien hypertexte" xfId="16848" builtinId="8" hidden="1"/>
    <cellStyle name="Lien hypertexte" xfId="16850" builtinId="8" hidden="1"/>
    <cellStyle name="Lien hypertexte" xfId="16852" builtinId="8" hidden="1"/>
    <cellStyle name="Lien hypertexte" xfId="16854" builtinId="8" hidden="1"/>
    <cellStyle name="Lien hypertexte" xfId="16856" builtinId="8" hidden="1"/>
    <cellStyle name="Lien hypertexte" xfId="16858" builtinId="8" hidden="1"/>
    <cellStyle name="Lien hypertexte" xfId="16860" builtinId="8" hidden="1"/>
    <cellStyle name="Lien hypertexte" xfId="16862" builtinId="8" hidden="1"/>
    <cellStyle name="Lien hypertexte" xfId="16864" builtinId="8" hidden="1"/>
    <cellStyle name="Lien hypertexte" xfId="16866" builtinId="8" hidden="1"/>
    <cellStyle name="Lien hypertexte" xfId="16868" builtinId="8" hidden="1"/>
    <cellStyle name="Lien hypertexte" xfId="16870" builtinId="8" hidden="1"/>
    <cellStyle name="Lien hypertexte" xfId="16872" builtinId="8" hidden="1"/>
    <cellStyle name="Lien hypertexte" xfId="16874" builtinId="8" hidden="1"/>
    <cellStyle name="Lien hypertexte" xfId="16876" builtinId="8" hidden="1"/>
    <cellStyle name="Lien hypertexte" xfId="16878" builtinId="8" hidden="1"/>
    <cellStyle name="Lien hypertexte" xfId="16880" builtinId="8" hidden="1"/>
    <cellStyle name="Lien hypertexte" xfId="16882" builtinId="8" hidden="1"/>
    <cellStyle name="Lien hypertexte" xfId="16884" builtinId="8" hidden="1"/>
    <cellStyle name="Lien hypertexte" xfId="16886" builtinId="8" hidden="1"/>
    <cellStyle name="Lien hypertexte" xfId="16888" builtinId="8" hidden="1"/>
    <cellStyle name="Lien hypertexte" xfId="16890" builtinId="8" hidden="1"/>
    <cellStyle name="Lien hypertexte" xfId="16892" builtinId="8" hidden="1"/>
    <cellStyle name="Lien hypertexte" xfId="16894" builtinId="8" hidden="1"/>
    <cellStyle name="Lien hypertexte" xfId="16896" builtinId="8" hidden="1"/>
    <cellStyle name="Lien hypertexte" xfId="16898" builtinId="8" hidden="1"/>
    <cellStyle name="Lien hypertexte" xfId="16900" builtinId="8" hidden="1"/>
    <cellStyle name="Lien hypertexte" xfId="16902" builtinId="8" hidden="1"/>
    <cellStyle name="Lien hypertexte" xfId="16904" builtinId="8" hidden="1"/>
    <cellStyle name="Lien hypertexte" xfId="16906" builtinId="8" hidden="1"/>
    <cellStyle name="Lien hypertexte" xfId="16908" builtinId="8" hidden="1"/>
    <cellStyle name="Lien hypertexte" xfId="16910" builtinId="8" hidden="1"/>
    <cellStyle name="Lien hypertexte" xfId="16912" builtinId="8" hidden="1"/>
    <cellStyle name="Lien hypertexte" xfId="16914" builtinId="8" hidden="1"/>
    <cellStyle name="Lien hypertexte" xfId="16916" builtinId="8" hidden="1"/>
    <cellStyle name="Lien hypertexte" xfId="16918" builtinId="8" hidden="1"/>
    <cellStyle name="Lien hypertexte" xfId="16920" builtinId="8" hidden="1"/>
    <cellStyle name="Lien hypertexte" xfId="16922" builtinId="8" hidden="1"/>
    <cellStyle name="Lien hypertexte" xfId="16924" builtinId="8" hidden="1"/>
    <cellStyle name="Lien hypertexte" xfId="16926" builtinId="8" hidden="1"/>
    <cellStyle name="Lien hypertexte" xfId="16928" builtinId="8" hidden="1"/>
    <cellStyle name="Lien hypertexte" xfId="16930" builtinId="8" hidden="1"/>
    <cellStyle name="Lien hypertexte" xfId="16932" builtinId="8" hidden="1"/>
    <cellStyle name="Lien hypertexte" xfId="16934" builtinId="8" hidden="1"/>
    <cellStyle name="Lien hypertexte" xfId="16936" builtinId="8" hidden="1"/>
    <cellStyle name="Lien hypertexte" xfId="16938" builtinId="8" hidden="1"/>
    <cellStyle name="Lien hypertexte" xfId="16940" builtinId="8" hidden="1"/>
    <cellStyle name="Lien hypertexte" xfId="16942" builtinId="8" hidden="1"/>
    <cellStyle name="Lien hypertexte" xfId="16944" builtinId="8" hidden="1"/>
    <cellStyle name="Lien hypertexte" xfId="16946" builtinId="8" hidden="1"/>
    <cellStyle name="Lien hypertexte" xfId="16948" builtinId="8" hidden="1"/>
    <cellStyle name="Lien hypertexte" xfId="16950" builtinId="8" hidden="1"/>
    <cellStyle name="Lien hypertexte" xfId="16952" builtinId="8" hidden="1"/>
    <cellStyle name="Lien hypertexte" xfId="16954" builtinId="8" hidden="1"/>
    <cellStyle name="Lien hypertexte" xfId="16956" builtinId="8" hidden="1"/>
    <cellStyle name="Lien hypertexte" xfId="16958" builtinId="8" hidden="1"/>
    <cellStyle name="Lien hypertexte" xfId="16960" builtinId="8" hidden="1"/>
    <cellStyle name="Lien hypertexte" xfId="16962" builtinId="8" hidden="1"/>
    <cellStyle name="Lien hypertexte" xfId="16964" builtinId="8" hidden="1"/>
    <cellStyle name="Lien hypertexte" xfId="16966" builtinId="8" hidden="1"/>
    <cellStyle name="Lien hypertexte" xfId="16968" builtinId="8" hidden="1"/>
    <cellStyle name="Lien hypertexte" xfId="16970" builtinId="8" hidden="1"/>
    <cellStyle name="Lien hypertexte" xfId="16972" builtinId="8" hidden="1"/>
    <cellStyle name="Lien hypertexte" xfId="16974" builtinId="8" hidden="1"/>
    <cellStyle name="Lien hypertexte" xfId="16976" builtinId="8" hidden="1"/>
    <cellStyle name="Lien hypertexte" xfId="16978" builtinId="8" hidden="1"/>
    <cellStyle name="Lien hypertexte" xfId="16980" builtinId="8" hidden="1"/>
    <cellStyle name="Lien hypertexte" xfId="16982" builtinId="8" hidden="1"/>
    <cellStyle name="Lien hypertexte" xfId="16984" builtinId="8" hidden="1"/>
    <cellStyle name="Lien hypertexte" xfId="16986" builtinId="8" hidden="1"/>
    <cellStyle name="Lien hypertexte" xfId="16988" builtinId="8" hidden="1"/>
    <cellStyle name="Lien hypertexte" xfId="16990" builtinId="8" hidden="1"/>
    <cellStyle name="Lien hypertexte" xfId="16992" builtinId="8" hidden="1"/>
    <cellStyle name="Lien hypertexte" xfId="16994" builtinId="8" hidden="1"/>
    <cellStyle name="Lien hypertexte" xfId="16996" builtinId="8" hidden="1"/>
    <cellStyle name="Lien hypertexte" xfId="16998" builtinId="8" hidden="1"/>
    <cellStyle name="Lien hypertexte" xfId="17000" builtinId="8" hidden="1"/>
    <cellStyle name="Lien hypertexte" xfId="17002" builtinId="8" hidden="1"/>
    <cellStyle name="Lien hypertexte" xfId="17004" builtinId="8" hidden="1"/>
    <cellStyle name="Lien hypertexte" xfId="17006" builtinId="8" hidden="1"/>
    <cellStyle name="Lien hypertexte" xfId="17008" builtinId="8" hidden="1"/>
    <cellStyle name="Lien hypertexte" xfId="17010" builtinId="8" hidden="1"/>
    <cellStyle name="Lien hypertexte" xfId="17012" builtinId="8" hidden="1"/>
    <cellStyle name="Lien hypertexte" xfId="17014" builtinId="8" hidden="1"/>
    <cellStyle name="Lien hypertexte" xfId="17016" builtinId="8" hidden="1"/>
    <cellStyle name="Lien hypertexte" xfId="17018" builtinId="8" hidden="1"/>
    <cellStyle name="Lien hypertexte" xfId="17020" builtinId="8" hidden="1"/>
    <cellStyle name="Lien hypertexte" xfId="17022" builtinId="8" hidden="1"/>
    <cellStyle name="Lien hypertexte" xfId="17024" builtinId="8" hidden="1"/>
    <cellStyle name="Lien hypertexte" xfId="17026" builtinId="8" hidden="1"/>
    <cellStyle name="Lien hypertexte" xfId="17028" builtinId="8" hidden="1"/>
    <cellStyle name="Lien hypertexte" xfId="17030" builtinId="8" hidden="1"/>
    <cellStyle name="Lien hypertexte" xfId="17032" builtinId="8" hidden="1"/>
    <cellStyle name="Lien hypertexte" xfId="17034" builtinId="8" hidden="1"/>
    <cellStyle name="Lien hypertexte" xfId="17036" builtinId="8" hidden="1"/>
    <cellStyle name="Lien hypertexte" xfId="17038" builtinId="8" hidden="1"/>
    <cellStyle name="Lien hypertexte" xfId="17040" builtinId="8" hidden="1"/>
    <cellStyle name="Lien hypertexte" xfId="17042" builtinId="8" hidden="1"/>
    <cellStyle name="Lien hypertexte" xfId="17044" builtinId="8" hidden="1"/>
    <cellStyle name="Lien hypertexte" xfId="17046" builtinId="8" hidden="1"/>
    <cellStyle name="Lien hypertexte" xfId="17048" builtinId="8" hidden="1"/>
    <cellStyle name="Lien hypertexte" xfId="17050" builtinId="8" hidden="1"/>
    <cellStyle name="Lien hypertexte" xfId="17052" builtinId="8" hidden="1"/>
    <cellStyle name="Lien hypertexte" xfId="17054" builtinId="8" hidden="1"/>
    <cellStyle name="Lien hypertexte" xfId="17056" builtinId="8" hidden="1"/>
    <cellStyle name="Lien hypertexte" xfId="17058" builtinId="8" hidden="1"/>
    <cellStyle name="Lien hypertexte" xfId="17060" builtinId="8" hidden="1"/>
    <cellStyle name="Lien hypertexte" xfId="17062" builtinId="8" hidden="1"/>
    <cellStyle name="Lien hypertexte" xfId="17064" builtinId="8" hidden="1"/>
    <cellStyle name="Lien hypertexte" xfId="17066" builtinId="8" hidden="1"/>
    <cellStyle name="Lien hypertexte" xfId="17068" builtinId="8" hidden="1"/>
    <cellStyle name="Lien hypertexte" xfId="17070" builtinId="8" hidden="1"/>
    <cellStyle name="Lien hypertexte" xfId="17072" builtinId="8" hidden="1"/>
    <cellStyle name="Lien hypertexte" xfId="17074" builtinId="8" hidden="1"/>
    <cellStyle name="Lien hypertexte" xfId="17076" builtinId="8" hidden="1"/>
    <cellStyle name="Lien hypertexte" xfId="17078" builtinId="8" hidden="1"/>
    <cellStyle name="Lien hypertexte" xfId="17080" builtinId="8" hidden="1"/>
    <cellStyle name="Lien hypertexte" xfId="17082" builtinId="8" hidden="1"/>
    <cellStyle name="Lien hypertexte" xfId="17084" builtinId="8" hidden="1"/>
    <cellStyle name="Lien hypertexte" xfId="17086" builtinId="8" hidden="1"/>
    <cellStyle name="Lien hypertexte" xfId="17088" builtinId="8" hidden="1"/>
    <cellStyle name="Lien hypertexte" xfId="17090" builtinId="8" hidden="1"/>
    <cellStyle name="Lien hypertexte" xfId="17092" builtinId="8" hidden="1"/>
    <cellStyle name="Lien hypertexte" xfId="17094" builtinId="8" hidden="1"/>
    <cellStyle name="Lien hypertexte" xfId="17096" builtinId="8" hidden="1"/>
    <cellStyle name="Lien hypertexte" xfId="17098" builtinId="8" hidden="1"/>
    <cellStyle name="Lien hypertexte" xfId="17100" builtinId="8" hidden="1"/>
    <cellStyle name="Lien hypertexte" xfId="17102" builtinId="8" hidden="1"/>
    <cellStyle name="Lien hypertexte" xfId="17104" builtinId="8" hidden="1"/>
    <cellStyle name="Lien hypertexte" xfId="17106" builtinId="8" hidden="1"/>
    <cellStyle name="Lien hypertexte" xfId="17108" builtinId="8" hidden="1"/>
    <cellStyle name="Lien hypertexte" xfId="17110" builtinId="8" hidden="1"/>
    <cellStyle name="Lien hypertexte" xfId="17112" builtinId="8" hidden="1"/>
    <cellStyle name="Lien hypertexte" xfId="17114" builtinId="8" hidden="1"/>
    <cellStyle name="Lien hypertexte" xfId="17116" builtinId="8" hidden="1"/>
    <cellStyle name="Lien hypertexte" xfId="17118" builtinId="8" hidden="1"/>
    <cellStyle name="Lien hypertexte" xfId="17120" builtinId="8" hidden="1"/>
    <cellStyle name="Lien hypertexte" xfId="17122" builtinId="8" hidden="1"/>
    <cellStyle name="Lien hypertexte" xfId="17124" builtinId="8" hidden="1"/>
    <cellStyle name="Lien hypertexte" xfId="17126" builtinId="8" hidden="1"/>
    <cellStyle name="Lien hypertexte" xfId="17128" builtinId="8" hidden="1"/>
    <cellStyle name="Lien hypertexte" xfId="17130" builtinId="8" hidden="1"/>
    <cellStyle name="Lien hypertexte" xfId="17132" builtinId="8" hidden="1"/>
    <cellStyle name="Lien hypertexte" xfId="17134" builtinId="8" hidden="1"/>
    <cellStyle name="Lien hypertexte" xfId="17136" builtinId="8" hidden="1"/>
    <cellStyle name="Lien hypertexte" xfId="17138" builtinId="8" hidden="1"/>
    <cellStyle name="Lien hypertexte" xfId="17140" builtinId="8" hidden="1"/>
    <cellStyle name="Lien hypertexte" xfId="17142" builtinId="8" hidden="1"/>
    <cellStyle name="Lien hypertexte" xfId="17144" builtinId="8" hidden="1"/>
    <cellStyle name="Lien hypertexte" xfId="17146" builtinId="8" hidden="1"/>
    <cellStyle name="Lien hypertexte" xfId="17148" builtinId="8" hidden="1"/>
    <cellStyle name="Lien hypertexte" xfId="17150" builtinId="8" hidden="1"/>
    <cellStyle name="Lien hypertexte" xfId="17152" builtinId="8" hidden="1"/>
    <cellStyle name="Lien hypertexte" xfId="17154" builtinId="8" hidden="1"/>
    <cellStyle name="Lien hypertexte" xfId="17156" builtinId="8" hidden="1"/>
    <cellStyle name="Lien hypertexte" xfId="17158" builtinId="8" hidden="1"/>
    <cellStyle name="Lien hypertexte" xfId="17160" builtinId="8" hidden="1"/>
    <cellStyle name="Lien hypertexte" xfId="17162" builtinId="8" hidden="1"/>
    <cellStyle name="Lien hypertexte" xfId="17164" builtinId="8" hidden="1"/>
    <cellStyle name="Lien hypertexte" xfId="17166" builtinId="8" hidden="1"/>
    <cellStyle name="Lien hypertexte" xfId="17168" builtinId="8" hidden="1"/>
    <cellStyle name="Lien hypertexte" xfId="17170" builtinId="8" hidden="1"/>
    <cellStyle name="Lien hypertexte" xfId="17172" builtinId="8" hidden="1"/>
    <cellStyle name="Lien hypertexte" xfId="17174" builtinId="8" hidden="1"/>
    <cellStyle name="Lien hypertexte" xfId="17176" builtinId="8" hidden="1"/>
    <cellStyle name="Lien hypertexte" xfId="17178" builtinId="8" hidden="1"/>
    <cellStyle name="Lien hypertexte" xfId="17180" builtinId="8" hidden="1"/>
    <cellStyle name="Lien hypertexte" xfId="17182" builtinId="8" hidden="1"/>
    <cellStyle name="Lien hypertexte" xfId="17184" builtinId="8" hidden="1"/>
    <cellStyle name="Lien hypertexte" xfId="17186" builtinId="8" hidden="1"/>
    <cellStyle name="Lien hypertexte" xfId="17188" builtinId="8" hidden="1"/>
    <cellStyle name="Lien hypertexte" xfId="17190" builtinId="8" hidden="1"/>
    <cellStyle name="Lien hypertexte" xfId="17192" builtinId="8" hidden="1"/>
    <cellStyle name="Lien hypertexte" xfId="17194" builtinId="8" hidden="1"/>
    <cellStyle name="Lien hypertexte" xfId="17196" builtinId="8" hidden="1"/>
    <cellStyle name="Lien hypertexte" xfId="17198" builtinId="8" hidden="1"/>
    <cellStyle name="Lien hypertexte" xfId="17200" builtinId="8" hidden="1"/>
    <cellStyle name="Lien hypertexte" xfId="17202" builtinId="8" hidden="1"/>
    <cellStyle name="Lien hypertexte" xfId="17204" builtinId="8" hidden="1"/>
    <cellStyle name="Lien hypertexte" xfId="17206" builtinId="8" hidden="1"/>
    <cellStyle name="Lien hypertexte" xfId="17208" builtinId="8" hidden="1"/>
    <cellStyle name="Lien hypertexte" xfId="17210" builtinId="8" hidden="1"/>
    <cellStyle name="Lien hypertexte" xfId="17212" builtinId="8" hidden="1"/>
    <cellStyle name="Lien hypertexte" xfId="17214" builtinId="8" hidden="1"/>
    <cellStyle name="Lien hypertexte" xfId="17216" builtinId="8" hidden="1"/>
    <cellStyle name="Lien hypertexte" xfId="17218" builtinId="8" hidden="1"/>
    <cellStyle name="Lien hypertexte" xfId="17220" builtinId="8" hidden="1"/>
    <cellStyle name="Lien hypertexte" xfId="17222" builtinId="8" hidden="1"/>
    <cellStyle name="Lien hypertexte" xfId="17224" builtinId="8" hidden="1"/>
    <cellStyle name="Lien hypertexte" xfId="17226" builtinId="8" hidden="1"/>
    <cellStyle name="Lien hypertexte" xfId="17228" builtinId="8" hidden="1"/>
    <cellStyle name="Lien hypertexte" xfId="17230" builtinId="8" hidden="1"/>
    <cellStyle name="Lien hypertexte" xfId="17232" builtinId="8" hidden="1"/>
    <cellStyle name="Lien hypertexte" xfId="17234" builtinId="8" hidden="1"/>
    <cellStyle name="Lien hypertexte" xfId="17236" builtinId="8" hidden="1"/>
    <cellStyle name="Lien hypertexte" xfId="17238" builtinId="8" hidden="1"/>
    <cellStyle name="Lien hypertexte" xfId="17240" builtinId="8" hidden="1"/>
    <cellStyle name="Lien hypertexte" xfId="17242" builtinId="8" hidden="1"/>
    <cellStyle name="Lien hypertexte" xfId="17244" builtinId="8" hidden="1"/>
    <cellStyle name="Lien hypertexte" xfId="17246" builtinId="8" hidden="1"/>
    <cellStyle name="Lien hypertexte" xfId="17248" builtinId="8" hidden="1"/>
    <cellStyle name="Lien hypertexte" xfId="17250" builtinId="8" hidden="1"/>
    <cellStyle name="Lien hypertexte" xfId="17252" builtinId="8" hidden="1"/>
    <cellStyle name="Lien hypertexte" xfId="17254" builtinId="8" hidden="1"/>
    <cellStyle name="Lien hypertexte" xfId="17256" builtinId="8" hidden="1"/>
    <cellStyle name="Lien hypertexte" xfId="17258" builtinId="8" hidden="1"/>
    <cellStyle name="Lien hypertexte" xfId="17260" builtinId="8" hidden="1"/>
    <cellStyle name="Lien hypertexte" xfId="17262" builtinId="8" hidden="1"/>
    <cellStyle name="Lien hypertexte" xfId="17264" builtinId="8" hidden="1"/>
    <cellStyle name="Lien hypertexte" xfId="17266" builtinId="8" hidden="1"/>
    <cellStyle name="Lien hypertexte" xfId="17268" builtinId="8" hidden="1"/>
    <cellStyle name="Lien hypertexte" xfId="17270" builtinId="8" hidden="1"/>
    <cellStyle name="Lien hypertexte" xfId="17272" builtinId="8" hidden="1"/>
    <cellStyle name="Lien hypertexte" xfId="17274" builtinId="8" hidden="1"/>
    <cellStyle name="Lien hypertexte" xfId="17276" builtinId="8" hidden="1"/>
    <cellStyle name="Lien hypertexte" xfId="17278" builtinId="8" hidden="1"/>
    <cellStyle name="Lien hypertexte" xfId="17280" builtinId="8" hidden="1"/>
    <cellStyle name="Lien hypertexte" xfId="17282" builtinId="8" hidden="1"/>
    <cellStyle name="Lien hypertexte" xfId="17284" builtinId="8" hidden="1"/>
    <cellStyle name="Lien hypertexte" xfId="17286" builtinId="8" hidden="1"/>
    <cellStyle name="Lien hypertexte" xfId="17288" builtinId="8" hidden="1"/>
    <cellStyle name="Lien hypertexte" xfId="17290" builtinId="8" hidden="1"/>
    <cellStyle name="Lien hypertexte" xfId="17292" builtinId="8" hidden="1"/>
    <cellStyle name="Lien hypertexte" xfId="17294" builtinId="8" hidden="1"/>
    <cellStyle name="Lien hypertexte" xfId="17296" builtinId="8" hidden="1"/>
    <cellStyle name="Lien hypertexte" xfId="17298" builtinId="8" hidden="1"/>
    <cellStyle name="Lien hypertexte" xfId="17300" builtinId="8" hidden="1"/>
    <cellStyle name="Lien hypertexte" xfId="17302" builtinId="8" hidden="1"/>
    <cellStyle name="Lien hypertexte" xfId="17304" builtinId="8" hidden="1"/>
    <cellStyle name="Lien hypertexte" xfId="17306" builtinId="8" hidden="1"/>
    <cellStyle name="Lien hypertexte" xfId="17308" builtinId="8" hidden="1"/>
    <cellStyle name="Lien hypertexte" xfId="17310" builtinId="8" hidden="1"/>
    <cellStyle name="Lien hypertexte" xfId="17312" builtinId="8" hidden="1"/>
    <cellStyle name="Lien hypertexte" xfId="17314" builtinId="8" hidden="1"/>
    <cellStyle name="Lien hypertexte" xfId="17316" builtinId="8" hidden="1"/>
    <cellStyle name="Lien hypertexte" xfId="17318" builtinId="8" hidden="1"/>
    <cellStyle name="Lien hypertexte" xfId="17320" builtinId="8" hidden="1"/>
    <cellStyle name="Lien hypertexte" xfId="17322" builtinId="8" hidden="1"/>
    <cellStyle name="Lien hypertexte" xfId="17324" builtinId="8" hidden="1"/>
    <cellStyle name="Lien hypertexte" xfId="17326" builtinId="8" hidden="1"/>
    <cellStyle name="Lien hypertexte" xfId="17328" builtinId="8" hidden="1"/>
    <cellStyle name="Lien hypertexte" xfId="17330" builtinId="8" hidden="1"/>
    <cellStyle name="Lien hypertexte" xfId="17332" builtinId="8" hidden="1"/>
    <cellStyle name="Lien hypertexte" xfId="17334" builtinId="8" hidden="1"/>
    <cellStyle name="Lien hypertexte" xfId="17336" builtinId="8" hidden="1"/>
    <cellStyle name="Lien hypertexte" xfId="17338" builtinId="8" hidden="1"/>
    <cellStyle name="Lien hypertexte" xfId="17340" builtinId="8" hidden="1"/>
    <cellStyle name="Lien hypertexte" xfId="17342" builtinId="8" hidden="1"/>
    <cellStyle name="Lien hypertexte" xfId="17344" builtinId="8" hidden="1"/>
    <cellStyle name="Lien hypertexte" xfId="17346" builtinId="8" hidden="1"/>
    <cellStyle name="Lien hypertexte" xfId="17348" builtinId="8" hidden="1"/>
    <cellStyle name="Lien hypertexte" xfId="17350" builtinId="8" hidden="1"/>
    <cellStyle name="Lien hypertexte" xfId="17352" builtinId="8" hidden="1"/>
    <cellStyle name="Lien hypertexte" xfId="17354" builtinId="8" hidden="1"/>
    <cellStyle name="Lien hypertexte" xfId="17356" builtinId="8" hidden="1"/>
    <cellStyle name="Lien hypertexte" xfId="17358" builtinId="8" hidden="1"/>
    <cellStyle name="Lien hypertexte" xfId="17360" builtinId="8" hidden="1"/>
    <cellStyle name="Lien hypertexte" xfId="17362" builtinId="8" hidden="1"/>
    <cellStyle name="Lien hypertexte" xfId="17364" builtinId="8" hidden="1"/>
    <cellStyle name="Lien hypertexte" xfId="17366" builtinId="8" hidden="1"/>
    <cellStyle name="Lien hypertexte" xfId="17368" builtinId="8" hidden="1"/>
    <cellStyle name="Lien hypertexte" xfId="17370" builtinId="8" hidden="1"/>
    <cellStyle name="Lien hypertexte" xfId="17372" builtinId="8" hidden="1"/>
    <cellStyle name="Lien hypertexte" xfId="17374" builtinId="8" hidden="1"/>
    <cellStyle name="Lien hypertexte" xfId="17376" builtinId="8" hidden="1"/>
    <cellStyle name="Lien hypertexte" xfId="17378" builtinId="8" hidden="1"/>
    <cellStyle name="Lien hypertexte" xfId="17380" builtinId="8" hidden="1"/>
    <cellStyle name="Lien hypertexte" xfId="17382" builtinId="8" hidden="1"/>
    <cellStyle name="Lien hypertexte" xfId="17384" builtinId="8" hidden="1"/>
    <cellStyle name="Lien hypertexte" xfId="17386" builtinId="8" hidden="1"/>
    <cellStyle name="Lien hypertexte" xfId="17388" builtinId="8" hidden="1"/>
    <cellStyle name="Lien hypertexte" xfId="17390" builtinId="8" hidden="1"/>
    <cellStyle name="Lien hypertexte" xfId="17392" builtinId="8" hidden="1"/>
    <cellStyle name="Lien hypertexte" xfId="17394" builtinId="8" hidden="1"/>
    <cellStyle name="Lien hypertexte" xfId="17396" builtinId="8" hidden="1"/>
    <cellStyle name="Lien hypertexte" xfId="17398" builtinId="8" hidden="1"/>
    <cellStyle name="Lien hypertexte" xfId="17400" builtinId="8" hidden="1"/>
    <cellStyle name="Lien hypertexte" xfId="17402" builtinId="8" hidden="1"/>
    <cellStyle name="Lien hypertexte" xfId="17404" builtinId="8" hidden="1"/>
    <cellStyle name="Lien hypertexte" xfId="17406" builtinId="8" hidden="1"/>
    <cellStyle name="Lien hypertexte" xfId="17408" builtinId="8" hidden="1"/>
    <cellStyle name="Lien hypertexte" xfId="17410" builtinId="8" hidden="1"/>
    <cellStyle name="Lien hypertexte" xfId="17412" builtinId="8" hidden="1"/>
    <cellStyle name="Lien hypertexte" xfId="17414" builtinId="8" hidden="1"/>
    <cellStyle name="Lien hypertexte" xfId="17416" builtinId="8" hidden="1"/>
    <cellStyle name="Lien hypertexte" xfId="17418" builtinId="8" hidden="1"/>
    <cellStyle name="Lien hypertexte" xfId="17420" builtinId="8" hidden="1"/>
    <cellStyle name="Lien hypertexte" xfId="17422" builtinId="8" hidden="1"/>
    <cellStyle name="Lien hypertexte" xfId="17424" builtinId="8" hidden="1"/>
    <cellStyle name="Lien hypertexte" xfId="17426" builtinId="8" hidden="1"/>
    <cellStyle name="Lien hypertexte" xfId="17428" builtinId="8" hidden="1"/>
    <cellStyle name="Lien hypertexte" xfId="17430" builtinId="8" hidden="1"/>
    <cellStyle name="Lien hypertexte" xfId="17432" builtinId="8" hidden="1"/>
    <cellStyle name="Lien hypertexte" xfId="17434" builtinId="8" hidden="1"/>
    <cellStyle name="Lien hypertexte" xfId="17436" builtinId="8" hidden="1"/>
    <cellStyle name="Lien hypertexte" xfId="17438" builtinId="8" hidden="1"/>
    <cellStyle name="Lien hypertexte" xfId="17440" builtinId="8" hidden="1"/>
    <cellStyle name="Lien hypertexte" xfId="17442" builtinId="8" hidden="1"/>
    <cellStyle name="Lien hypertexte" xfId="17444" builtinId="8" hidden="1"/>
    <cellStyle name="Lien hypertexte" xfId="17446" builtinId="8" hidden="1"/>
    <cellStyle name="Lien hypertexte" xfId="17448" builtinId="8" hidden="1"/>
    <cellStyle name="Lien hypertexte" xfId="17450" builtinId="8" hidden="1"/>
    <cellStyle name="Lien hypertexte" xfId="17452" builtinId="8" hidden="1"/>
    <cellStyle name="Lien hypertexte" xfId="17454" builtinId="8" hidden="1"/>
    <cellStyle name="Lien hypertexte" xfId="17456" builtinId="8" hidden="1"/>
    <cellStyle name="Lien hypertexte" xfId="17458" builtinId="8" hidden="1"/>
    <cellStyle name="Lien hypertexte" xfId="17460" builtinId="8" hidden="1"/>
    <cellStyle name="Lien hypertexte" xfId="17462" builtinId="8" hidden="1"/>
    <cellStyle name="Lien hypertexte" xfId="17464" builtinId="8" hidden="1"/>
    <cellStyle name="Lien hypertexte" xfId="17466" builtinId="8" hidden="1"/>
    <cellStyle name="Lien hypertexte" xfId="17468" builtinId="8" hidden="1"/>
    <cellStyle name="Lien hypertexte" xfId="17470" builtinId="8" hidden="1"/>
    <cellStyle name="Lien hypertexte" xfId="17472" builtinId="8" hidden="1"/>
    <cellStyle name="Lien hypertexte" xfId="17474" builtinId="8" hidden="1"/>
    <cellStyle name="Lien hypertexte" xfId="17476" builtinId="8" hidden="1"/>
    <cellStyle name="Lien hypertexte" xfId="17478" builtinId="8" hidden="1"/>
    <cellStyle name="Lien hypertexte" xfId="17480" builtinId="8" hidden="1"/>
    <cellStyle name="Lien hypertexte" xfId="17482" builtinId="8" hidden="1"/>
    <cellStyle name="Lien hypertexte" xfId="17484" builtinId="8" hidden="1"/>
    <cellStyle name="Lien hypertexte" xfId="17486" builtinId="8" hidden="1"/>
    <cellStyle name="Lien hypertexte" xfId="17488" builtinId="8" hidden="1"/>
    <cellStyle name="Lien hypertexte" xfId="17490" builtinId="8" hidden="1"/>
    <cellStyle name="Lien hypertexte" xfId="17492" builtinId="8" hidden="1"/>
    <cellStyle name="Lien hypertexte" xfId="17494" builtinId="8" hidden="1"/>
    <cellStyle name="Lien hypertexte" xfId="17496" builtinId="8" hidden="1"/>
    <cellStyle name="Lien hypertexte" xfId="17498" builtinId="8" hidden="1"/>
    <cellStyle name="Lien hypertexte" xfId="17500" builtinId="8" hidden="1"/>
    <cellStyle name="Lien hypertexte" xfId="17502" builtinId="8" hidden="1"/>
    <cellStyle name="Lien hypertexte" xfId="17504" builtinId="8" hidden="1"/>
    <cellStyle name="Lien hypertexte" xfId="17506" builtinId="8" hidden="1"/>
    <cellStyle name="Lien hypertexte" xfId="17508" builtinId="8" hidden="1"/>
    <cellStyle name="Lien hypertexte" xfId="17510" builtinId="8" hidden="1"/>
    <cellStyle name="Lien hypertexte" xfId="17512" builtinId="8" hidden="1"/>
    <cellStyle name="Lien hypertexte" xfId="17514" builtinId="8" hidden="1"/>
    <cellStyle name="Lien hypertexte" xfId="17516" builtinId="8" hidden="1"/>
    <cellStyle name="Lien hypertexte" xfId="17518" builtinId="8" hidden="1"/>
    <cellStyle name="Lien hypertexte" xfId="17520" builtinId="8" hidden="1"/>
    <cellStyle name="Lien hypertexte" xfId="17522" builtinId="8" hidden="1"/>
    <cellStyle name="Lien hypertexte" xfId="17524" builtinId="8" hidden="1"/>
    <cellStyle name="Lien hypertexte" xfId="17526" builtinId="8" hidden="1"/>
    <cellStyle name="Lien hypertexte" xfId="17528" builtinId="8" hidden="1"/>
    <cellStyle name="Lien hypertexte" xfId="17530" builtinId="8" hidden="1"/>
    <cellStyle name="Lien hypertexte" xfId="17532" builtinId="8" hidden="1"/>
    <cellStyle name="Lien hypertexte" xfId="17534" builtinId="8" hidden="1"/>
    <cellStyle name="Lien hypertexte" xfId="17536" builtinId="8" hidden="1"/>
    <cellStyle name="Lien hypertexte" xfId="17538" builtinId="8" hidden="1"/>
    <cellStyle name="Lien hypertexte" xfId="17540" builtinId="8" hidden="1"/>
    <cellStyle name="Lien hypertexte" xfId="17542" builtinId="8" hidden="1"/>
    <cellStyle name="Lien hypertexte" xfId="17544" builtinId="8" hidden="1"/>
    <cellStyle name="Lien hypertexte" xfId="17546" builtinId="8" hidden="1"/>
    <cellStyle name="Lien hypertexte" xfId="17548" builtinId="8" hidden="1"/>
    <cellStyle name="Lien hypertexte" xfId="17550" builtinId="8" hidden="1"/>
    <cellStyle name="Lien hypertexte" xfId="17552" builtinId="8" hidden="1"/>
    <cellStyle name="Lien hypertexte" xfId="17554" builtinId="8" hidden="1"/>
    <cellStyle name="Lien hypertexte" xfId="17556" builtinId="8" hidden="1"/>
    <cellStyle name="Lien hypertexte" xfId="17558" builtinId="8" hidden="1"/>
    <cellStyle name="Lien hypertexte" xfId="17560" builtinId="8" hidden="1"/>
    <cellStyle name="Lien hypertexte" xfId="17562" builtinId="8" hidden="1"/>
    <cellStyle name="Lien hypertexte" xfId="17564" builtinId="8" hidden="1"/>
    <cellStyle name="Lien hypertexte" xfId="17566" builtinId="8" hidden="1"/>
    <cellStyle name="Lien hypertexte" xfId="17568" builtinId="8" hidden="1"/>
    <cellStyle name="Lien hypertexte" xfId="17570" builtinId="8" hidden="1"/>
    <cellStyle name="Lien hypertexte" xfId="17572" builtinId="8" hidden="1"/>
    <cellStyle name="Lien hypertexte" xfId="17574" builtinId="8" hidden="1"/>
    <cellStyle name="Lien hypertexte" xfId="17576" builtinId="8" hidden="1"/>
    <cellStyle name="Lien hypertexte" xfId="17578" builtinId="8" hidden="1"/>
    <cellStyle name="Lien hypertexte" xfId="17580" builtinId="8" hidden="1"/>
    <cellStyle name="Lien hypertexte" xfId="17582" builtinId="8" hidden="1"/>
    <cellStyle name="Lien hypertexte" xfId="17584" builtinId="8" hidden="1"/>
    <cellStyle name="Lien hypertexte" xfId="17586" builtinId="8" hidden="1"/>
    <cellStyle name="Lien hypertexte" xfId="17588" builtinId="8" hidden="1"/>
    <cellStyle name="Lien hypertexte" xfId="17590" builtinId="8" hidden="1"/>
    <cellStyle name="Lien hypertexte" xfId="17592" builtinId="8" hidden="1"/>
    <cellStyle name="Lien hypertexte" xfId="17594" builtinId="8" hidden="1"/>
    <cellStyle name="Lien hypertexte" xfId="17596" builtinId="8" hidden="1"/>
    <cellStyle name="Lien hypertexte" xfId="17598" builtinId="8" hidden="1"/>
    <cellStyle name="Lien hypertexte" xfId="17600" builtinId="8" hidden="1"/>
    <cellStyle name="Lien hypertexte" xfId="17602" builtinId="8" hidden="1"/>
    <cellStyle name="Lien hypertexte" xfId="17604" builtinId="8" hidden="1"/>
    <cellStyle name="Lien hypertexte" xfId="17606" builtinId="8" hidden="1"/>
    <cellStyle name="Lien hypertexte" xfId="17608" builtinId="8" hidden="1"/>
    <cellStyle name="Lien hypertexte" xfId="17610" builtinId="8" hidden="1"/>
    <cellStyle name="Lien hypertexte" xfId="17612" builtinId="8" hidden="1"/>
    <cellStyle name="Lien hypertexte" xfId="17614" builtinId="8" hidden="1"/>
    <cellStyle name="Lien hypertexte" xfId="17616" builtinId="8" hidden="1"/>
    <cellStyle name="Lien hypertexte" xfId="17618" builtinId="8" hidden="1"/>
    <cellStyle name="Lien hypertexte" xfId="17620" builtinId="8" hidden="1"/>
    <cellStyle name="Lien hypertexte" xfId="17622" builtinId="8" hidden="1"/>
    <cellStyle name="Lien hypertexte" xfId="17624" builtinId="8" hidden="1"/>
    <cellStyle name="Lien hypertexte" xfId="17626" builtinId="8" hidden="1"/>
    <cellStyle name="Lien hypertexte" xfId="17628" builtinId="8" hidden="1"/>
    <cellStyle name="Lien hypertexte" xfId="17630" builtinId="8" hidden="1"/>
    <cellStyle name="Lien hypertexte" xfId="17632" builtinId="8" hidden="1"/>
    <cellStyle name="Lien hypertexte" xfId="17634" builtinId="8" hidden="1"/>
    <cellStyle name="Lien hypertexte" xfId="17636" builtinId="8" hidden="1"/>
    <cellStyle name="Lien hypertexte" xfId="17638" builtinId="8" hidden="1"/>
    <cellStyle name="Lien hypertexte" xfId="17640" builtinId="8" hidden="1"/>
    <cellStyle name="Lien hypertexte" xfId="17642" builtinId="8" hidden="1"/>
    <cellStyle name="Lien hypertexte" xfId="17644" builtinId="8" hidden="1"/>
    <cellStyle name="Lien hypertexte" xfId="17646" builtinId="8" hidden="1"/>
    <cellStyle name="Lien hypertexte" xfId="17648" builtinId="8" hidden="1"/>
    <cellStyle name="Lien hypertexte" xfId="17650" builtinId="8" hidden="1"/>
    <cellStyle name="Lien hypertexte" xfId="17652" builtinId="8" hidden="1"/>
    <cellStyle name="Lien hypertexte" xfId="17654" builtinId="8" hidden="1"/>
    <cellStyle name="Lien hypertexte" xfId="17656" builtinId="8" hidden="1"/>
    <cellStyle name="Lien hypertexte" xfId="17658" builtinId="8" hidden="1"/>
    <cellStyle name="Lien hypertexte" xfId="17660" builtinId="8" hidden="1"/>
    <cellStyle name="Lien hypertexte" xfId="17662" builtinId="8" hidden="1"/>
    <cellStyle name="Lien hypertexte" xfId="17664" builtinId="8" hidden="1"/>
    <cellStyle name="Lien hypertexte" xfId="17666" builtinId="8" hidden="1"/>
    <cellStyle name="Lien hypertexte" xfId="17668" builtinId="8" hidden="1"/>
    <cellStyle name="Lien hypertexte" xfId="17670" builtinId="8" hidden="1"/>
    <cellStyle name="Lien hypertexte" xfId="17672" builtinId="8" hidden="1"/>
    <cellStyle name="Lien hypertexte" xfId="17674" builtinId="8" hidden="1"/>
    <cellStyle name="Lien hypertexte" xfId="17676" builtinId="8" hidden="1"/>
    <cellStyle name="Lien hypertexte" xfId="17678" builtinId="8" hidden="1"/>
    <cellStyle name="Lien hypertexte" xfId="17680" builtinId="8" hidden="1"/>
    <cellStyle name="Lien hypertexte" xfId="17682" builtinId="8" hidden="1"/>
    <cellStyle name="Lien hypertexte" xfId="17684" builtinId="8" hidden="1"/>
    <cellStyle name="Lien hypertexte" xfId="17686" builtinId="8" hidden="1"/>
    <cellStyle name="Lien hypertexte" xfId="17688" builtinId="8" hidden="1"/>
    <cellStyle name="Lien hypertexte" xfId="17690" builtinId="8" hidden="1"/>
    <cellStyle name="Lien hypertexte" xfId="17692" builtinId="8" hidden="1"/>
    <cellStyle name="Lien hypertexte" xfId="17694" builtinId="8" hidden="1"/>
    <cellStyle name="Lien hypertexte" xfId="17696" builtinId="8" hidden="1"/>
    <cellStyle name="Lien hypertexte" xfId="17698" builtinId="8" hidden="1"/>
    <cellStyle name="Lien hypertexte" xfId="17700" builtinId="8" hidden="1"/>
    <cellStyle name="Lien hypertexte" xfId="17702" builtinId="8" hidden="1"/>
    <cellStyle name="Lien hypertexte" xfId="17704" builtinId="8" hidden="1"/>
    <cellStyle name="Lien hypertexte" xfId="17706" builtinId="8" hidden="1"/>
    <cellStyle name="Lien hypertexte" xfId="17708" builtinId="8" hidden="1"/>
    <cellStyle name="Lien hypertexte" xfId="17710" builtinId="8" hidden="1"/>
    <cellStyle name="Lien hypertexte" xfId="17712" builtinId="8" hidden="1"/>
    <cellStyle name="Lien hypertexte" xfId="17714" builtinId="8" hidden="1"/>
    <cellStyle name="Lien hypertexte" xfId="17716" builtinId="8" hidden="1"/>
    <cellStyle name="Lien hypertexte" xfId="17718" builtinId="8" hidden="1"/>
    <cellStyle name="Lien hypertexte" xfId="17720" builtinId="8" hidden="1"/>
    <cellStyle name="Lien hypertexte" xfId="17722" builtinId="8" hidden="1"/>
    <cellStyle name="Lien hypertexte" xfId="17724" builtinId="8" hidden="1"/>
    <cellStyle name="Lien hypertexte" xfId="17726" builtinId="8" hidden="1"/>
    <cellStyle name="Lien hypertexte" xfId="17728" builtinId="8" hidden="1"/>
    <cellStyle name="Lien hypertexte" xfId="17730" builtinId="8" hidden="1"/>
    <cellStyle name="Lien hypertexte" xfId="17732" builtinId="8" hidden="1"/>
    <cellStyle name="Lien hypertexte" xfId="17734" builtinId="8" hidden="1"/>
    <cellStyle name="Lien hypertexte" xfId="17736" builtinId="8" hidden="1"/>
    <cellStyle name="Lien hypertexte" xfId="17738" builtinId="8" hidden="1"/>
    <cellStyle name="Lien hypertexte" xfId="17740" builtinId="8" hidden="1"/>
    <cellStyle name="Lien hypertexte" xfId="17742" builtinId="8" hidden="1"/>
    <cellStyle name="Lien hypertexte" xfId="17744" builtinId="8" hidden="1"/>
    <cellStyle name="Lien hypertexte" xfId="17746" builtinId="8" hidden="1"/>
    <cellStyle name="Lien hypertexte" xfId="17748" builtinId="8" hidden="1"/>
    <cellStyle name="Lien hypertexte" xfId="17750" builtinId="8" hidden="1"/>
    <cellStyle name="Lien hypertexte" xfId="17752" builtinId="8" hidden="1"/>
    <cellStyle name="Lien hypertexte" xfId="17754" builtinId="8" hidden="1"/>
    <cellStyle name="Lien hypertexte" xfId="17756" builtinId="8" hidden="1"/>
    <cellStyle name="Lien hypertexte" xfId="17758" builtinId="8" hidden="1"/>
    <cellStyle name="Lien hypertexte" xfId="17760" builtinId="8" hidden="1"/>
    <cellStyle name="Lien hypertexte" xfId="17762" builtinId="8" hidden="1"/>
    <cellStyle name="Lien hypertexte" xfId="17764" builtinId="8" hidden="1"/>
    <cellStyle name="Lien hypertexte" xfId="17766" builtinId="8" hidden="1"/>
    <cellStyle name="Lien hypertexte" xfId="17768" builtinId="8" hidden="1"/>
    <cellStyle name="Lien hypertexte" xfId="17770" builtinId="8" hidden="1"/>
    <cellStyle name="Lien hypertexte" xfId="17772" builtinId="8" hidden="1"/>
    <cellStyle name="Lien hypertexte" xfId="17774" builtinId="8" hidden="1"/>
    <cellStyle name="Lien hypertexte" xfId="17776" builtinId="8" hidden="1"/>
    <cellStyle name="Lien hypertexte" xfId="17778" builtinId="8" hidden="1"/>
    <cellStyle name="Lien hypertexte" xfId="17780" builtinId="8" hidden="1"/>
    <cellStyle name="Lien hypertexte" xfId="17782" builtinId="8" hidden="1"/>
    <cellStyle name="Lien hypertexte" xfId="17784" builtinId="8" hidden="1"/>
    <cellStyle name="Lien hypertexte" xfId="17786" builtinId="8" hidden="1"/>
    <cellStyle name="Lien hypertexte" xfId="17788" builtinId="8" hidden="1"/>
    <cellStyle name="Lien hypertexte" xfId="17790" builtinId="8" hidden="1"/>
    <cellStyle name="Lien hypertexte" xfId="17792" builtinId="8" hidden="1"/>
    <cellStyle name="Lien hypertexte" xfId="17794" builtinId="8" hidden="1"/>
    <cellStyle name="Lien hypertexte" xfId="17796" builtinId="8" hidden="1"/>
    <cellStyle name="Lien hypertexte" xfId="17798" builtinId="8" hidden="1"/>
    <cellStyle name="Lien hypertexte" xfId="17800" builtinId="8" hidden="1"/>
    <cellStyle name="Lien hypertexte" xfId="17802" builtinId="8" hidden="1"/>
    <cellStyle name="Lien hypertexte" xfId="17804" builtinId="8" hidden="1"/>
    <cellStyle name="Lien hypertexte" xfId="17806" builtinId="8" hidden="1"/>
    <cellStyle name="Lien hypertexte" xfId="17808" builtinId="8" hidden="1"/>
    <cellStyle name="Lien hypertexte" xfId="17810" builtinId="8" hidden="1"/>
    <cellStyle name="Lien hypertexte" xfId="17812" builtinId="8" hidden="1"/>
    <cellStyle name="Lien hypertexte" xfId="17814" builtinId="8" hidden="1"/>
    <cellStyle name="Lien hypertexte" xfId="17816" builtinId="8" hidden="1"/>
    <cellStyle name="Lien hypertexte" xfId="17818" builtinId="8" hidden="1"/>
    <cellStyle name="Lien hypertexte" xfId="17820" builtinId="8" hidden="1"/>
    <cellStyle name="Lien hypertexte" xfId="17822" builtinId="8" hidden="1"/>
    <cellStyle name="Lien hypertexte" xfId="17824" builtinId="8" hidden="1"/>
    <cellStyle name="Lien hypertexte" xfId="17826" builtinId="8" hidden="1"/>
    <cellStyle name="Lien hypertexte" xfId="17828" builtinId="8" hidden="1"/>
    <cellStyle name="Lien hypertexte" xfId="17830" builtinId="8" hidden="1"/>
    <cellStyle name="Lien hypertexte" xfId="17832" builtinId="8" hidden="1"/>
    <cellStyle name="Lien hypertexte" xfId="17834" builtinId="8" hidden="1"/>
    <cellStyle name="Lien hypertexte" xfId="17836" builtinId="8" hidden="1"/>
    <cellStyle name="Lien hypertexte" xfId="17838" builtinId="8" hidden="1"/>
    <cellStyle name="Lien hypertexte" xfId="17840" builtinId="8" hidden="1"/>
    <cellStyle name="Lien hypertexte" xfId="17842" builtinId="8" hidden="1"/>
    <cellStyle name="Lien hypertexte" xfId="17844" builtinId="8" hidden="1"/>
    <cellStyle name="Lien hypertexte" xfId="17846" builtinId="8" hidden="1"/>
    <cellStyle name="Lien hypertexte" xfId="17848" builtinId="8" hidden="1"/>
    <cellStyle name="Lien hypertexte" xfId="17850" builtinId="8" hidden="1"/>
    <cellStyle name="Lien hypertexte" xfId="17852" builtinId="8" hidden="1"/>
    <cellStyle name="Lien hypertexte" xfId="17854" builtinId="8" hidden="1"/>
    <cellStyle name="Lien hypertexte" xfId="17856" builtinId="8" hidden="1"/>
    <cellStyle name="Lien hypertexte" xfId="17858" builtinId="8" hidden="1"/>
    <cellStyle name="Lien hypertexte" xfId="17860" builtinId="8" hidden="1"/>
    <cellStyle name="Lien hypertexte" xfId="17862" builtinId="8" hidden="1"/>
    <cellStyle name="Lien hypertexte" xfId="17864" builtinId="8" hidden="1"/>
    <cellStyle name="Lien hypertexte" xfId="17866" builtinId="8" hidden="1"/>
    <cellStyle name="Lien hypertexte" xfId="17868" builtinId="8" hidden="1"/>
    <cellStyle name="Lien hypertexte" xfId="17870" builtinId="8" hidden="1"/>
    <cellStyle name="Lien hypertexte" xfId="17872" builtinId="8" hidden="1"/>
    <cellStyle name="Lien hypertexte" xfId="17874" builtinId="8" hidden="1"/>
    <cellStyle name="Lien hypertexte" xfId="17876" builtinId="8" hidden="1"/>
    <cellStyle name="Lien hypertexte" xfId="17878" builtinId="8" hidden="1"/>
    <cellStyle name="Lien hypertexte" xfId="17880" builtinId="8" hidden="1"/>
    <cellStyle name="Lien hypertexte" xfId="17882" builtinId="8" hidden="1"/>
    <cellStyle name="Lien hypertexte" xfId="17884" builtinId="8" hidden="1"/>
    <cellStyle name="Lien hypertexte" xfId="17886" builtinId="8" hidden="1"/>
    <cellStyle name="Lien hypertexte" xfId="17888" builtinId="8" hidden="1"/>
    <cellStyle name="Lien hypertexte" xfId="17890" builtinId="8" hidden="1"/>
    <cellStyle name="Lien hypertexte" xfId="17892" builtinId="8" hidden="1"/>
    <cellStyle name="Lien hypertexte" xfId="17894" builtinId="8" hidden="1"/>
    <cellStyle name="Lien hypertexte" xfId="17896" builtinId="8" hidden="1"/>
    <cellStyle name="Lien hypertexte" xfId="17898" builtinId="8" hidden="1"/>
    <cellStyle name="Lien hypertexte" xfId="17900" builtinId="8" hidden="1"/>
    <cellStyle name="Lien hypertexte" xfId="17902" builtinId="8" hidden="1"/>
    <cellStyle name="Lien hypertexte" xfId="17904" builtinId="8" hidden="1"/>
    <cellStyle name="Lien hypertexte" xfId="17906" builtinId="8" hidden="1"/>
    <cellStyle name="Lien hypertexte" xfId="17908" builtinId="8" hidden="1"/>
    <cellStyle name="Lien hypertexte" xfId="17910" builtinId="8" hidden="1"/>
    <cellStyle name="Lien hypertexte" xfId="17912" builtinId="8" hidden="1"/>
    <cellStyle name="Lien hypertexte" xfId="17914" builtinId="8" hidden="1"/>
    <cellStyle name="Lien hypertexte" xfId="17916" builtinId="8" hidden="1"/>
    <cellStyle name="Lien hypertexte" xfId="17918" builtinId="8" hidden="1"/>
    <cellStyle name="Lien hypertexte" xfId="17920" builtinId="8" hidden="1"/>
    <cellStyle name="Lien hypertexte" xfId="17922" builtinId="8" hidden="1"/>
    <cellStyle name="Lien hypertexte" xfId="17924" builtinId="8" hidden="1"/>
    <cellStyle name="Lien hypertexte" xfId="17926" builtinId="8" hidden="1"/>
    <cellStyle name="Lien hypertexte" xfId="17928" builtinId="8" hidden="1"/>
    <cellStyle name="Lien hypertexte" xfId="17930" builtinId="8" hidden="1"/>
    <cellStyle name="Lien hypertexte" xfId="17932" builtinId="8" hidden="1"/>
    <cellStyle name="Lien hypertexte" xfId="17934" builtinId="8" hidden="1"/>
    <cellStyle name="Lien hypertexte" xfId="17936" builtinId="8" hidden="1"/>
    <cellStyle name="Lien hypertexte" xfId="17938" builtinId="8" hidden="1"/>
    <cellStyle name="Lien hypertexte" xfId="17940" builtinId="8" hidden="1"/>
    <cellStyle name="Lien hypertexte" xfId="17942" builtinId="8" hidden="1"/>
    <cellStyle name="Lien hypertexte" xfId="17944" builtinId="8" hidden="1"/>
    <cellStyle name="Lien hypertexte" xfId="17946" builtinId="8" hidden="1"/>
    <cellStyle name="Lien hypertexte" xfId="17948" builtinId="8" hidden="1"/>
    <cellStyle name="Lien hypertexte" xfId="17950" builtinId="8" hidden="1"/>
    <cellStyle name="Lien hypertexte" xfId="17952" builtinId="8" hidden="1"/>
    <cellStyle name="Lien hypertexte" xfId="17954" builtinId="8" hidden="1"/>
    <cellStyle name="Lien hypertexte" xfId="17956" builtinId="8" hidden="1"/>
    <cellStyle name="Lien hypertexte" xfId="17958" builtinId="8" hidden="1"/>
    <cellStyle name="Lien hypertexte" xfId="17960" builtinId="8" hidden="1"/>
    <cellStyle name="Lien hypertexte" xfId="17962" builtinId="8" hidden="1"/>
    <cellStyle name="Lien hypertexte" xfId="17964" builtinId="8" hidden="1"/>
    <cellStyle name="Lien hypertexte" xfId="17966" builtinId="8" hidden="1"/>
    <cellStyle name="Lien hypertexte" xfId="17968" builtinId="8" hidden="1"/>
    <cellStyle name="Lien hypertexte" xfId="17970" builtinId="8" hidden="1"/>
    <cellStyle name="Lien hypertexte" xfId="17972" builtinId="8" hidden="1"/>
    <cellStyle name="Lien hypertexte" xfId="17974" builtinId="8" hidden="1"/>
    <cellStyle name="Lien hypertexte" xfId="17976" builtinId="8" hidden="1"/>
    <cellStyle name="Lien hypertexte" xfId="17978" builtinId="8" hidden="1"/>
    <cellStyle name="Lien hypertexte" xfId="17980" builtinId="8" hidden="1"/>
    <cellStyle name="Lien hypertexte" xfId="17982" builtinId="8" hidden="1"/>
    <cellStyle name="Lien hypertexte" xfId="17984" builtinId="8" hidden="1"/>
    <cellStyle name="Lien hypertexte" xfId="17986" builtinId="8" hidden="1"/>
    <cellStyle name="Lien hypertexte" xfId="17988" builtinId="8" hidden="1"/>
    <cellStyle name="Lien hypertexte" xfId="17990" builtinId="8" hidden="1"/>
    <cellStyle name="Lien hypertexte" xfId="17992" builtinId="8" hidden="1"/>
    <cellStyle name="Lien hypertexte" xfId="17994" builtinId="8" hidden="1"/>
    <cellStyle name="Lien hypertexte" xfId="17996" builtinId="8" hidden="1"/>
    <cellStyle name="Lien hypertexte" xfId="17998" builtinId="8" hidden="1"/>
    <cellStyle name="Lien hypertexte" xfId="18000" builtinId="8" hidden="1"/>
    <cellStyle name="Lien hypertexte" xfId="18002" builtinId="8" hidden="1"/>
    <cellStyle name="Lien hypertexte" xfId="18004" builtinId="8" hidden="1"/>
    <cellStyle name="Lien hypertexte" xfId="18006" builtinId="8" hidden="1"/>
    <cellStyle name="Lien hypertexte" xfId="18008" builtinId="8" hidden="1"/>
    <cellStyle name="Lien hypertexte" xfId="18010" builtinId="8" hidden="1"/>
    <cellStyle name="Lien hypertexte" xfId="18012" builtinId="8" hidden="1"/>
    <cellStyle name="Lien hypertexte" xfId="18014" builtinId="8" hidden="1"/>
    <cellStyle name="Lien hypertexte" xfId="18016" builtinId="8" hidden="1"/>
    <cellStyle name="Lien hypertexte" xfId="18018" builtinId="8" hidden="1"/>
    <cellStyle name="Lien hypertexte" xfId="18020" builtinId="8" hidden="1"/>
    <cellStyle name="Lien hypertexte" xfId="18022" builtinId="8" hidden="1"/>
    <cellStyle name="Lien hypertexte" xfId="18024" builtinId="8" hidden="1"/>
    <cellStyle name="Lien hypertexte" xfId="18026" builtinId="8" hidden="1"/>
    <cellStyle name="Lien hypertexte" xfId="18028" builtinId="8" hidden="1"/>
    <cellStyle name="Lien hypertexte" xfId="18030" builtinId="8" hidden="1"/>
    <cellStyle name="Lien hypertexte" xfId="18032" builtinId="8" hidden="1"/>
    <cellStyle name="Lien hypertexte" xfId="18034" builtinId="8" hidden="1"/>
    <cellStyle name="Lien hypertexte" xfId="18036" builtinId="8" hidden="1"/>
    <cellStyle name="Lien hypertexte" xfId="18038" builtinId="8" hidden="1"/>
    <cellStyle name="Lien hypertexte" xfId="18040" builtinId="8" hidden="1"/>
    <cellStyle name="Lien hypertexte" xfId="18042" builtinId="8" hidden="1"/>
    <cellStyle name="Lien hypertexte" xfId="18044" builtinId="8" hidden="1"/>
    <cellStyle name="Lien hypertexte" xfId="18046" builtinId="8" hidden="1"/>
    <cellStyle name="Lien hypertexte" xfId="18048" builtinId="8" hidden="1"/>
    <cellStyle name="Lien hypertexte" xfId="18050" builtinId="8" hidden="1"/>
    <cellStyle name="Lien hypertexte" xfId="18052" builtinId="8" hidden="1"/>
    <cellStyle name="Lien hypertexte" xfId="18054" builtinId="8" hidden="1"/>
    <cellStyle name="Lien hypertexte" xfId="18056" builtinId="8" hidden="1"/>
    <cellStyle name="Lien hypertexte" xfId="18058" builtinId="8" hidden="1"/>
    <cellStyle name="Lien hypertexte" xfId="18060" builtinId="8" hidden="1"/>
    <cellStyle name="Lien hypertexte" xfId="18062" builtinId="8" hidden="1"/>
    <cellStyle name="Lien hypertexte" xfId="18064" builtinId="8" hidden="1"/>
    <cellStyle name="Lien hypertexte" xfId="18066" builtinId="8" hidden="1"/>
    <cellStyle name="Lien hypertexte" xfId="18068" builtinId="8" hidden="1"/>
    <cellStyle name="Lien hypertexte" xfId="18070" builtinId="8" hidden="1"/>
    <cellStyle name="Lien hypertexte" xfId="18072" builtinId="8" hidden="1"/>
    <cellStyle name="Lien hypertexte" xfId="18074" builtinId="8" hidden="1"/>
    <cellStyle name="Lien hypertexte" xfId="18076" builtinId="8" hidden="1"/>
    <cellStyle name="Lien hypertexte" xfId="18078" builtinId="8" hidden="1"/>
    <cellStyle name="Lien hypertexte" xfId="18080" builtinId="8" hidden="1"/>
    <cellStyle name="Lien hypertexte" xfId="18082" builtinId="8" hidden="1"/>
    <cellStyle name="Lien hypertexte" xfId="18084" builtinId="8" hidden="1"/>
    <cellStyle name="Lien hypertexte" xfId="18086" builtinId="8" hidden="1"/>
    <cellStyle name="Lien hypertexte" xfId="18088" builtinId="8" hidden="1"/>
    <cellStyle name="Lien hypertexte" xfId="18090" builtinId="8" hidden="1"/>
    <cellStyle name="Lien hypertexte" xfId="18092" builtinId="8" hidden="1"/>
    <cellStyle name="Lien hypertexte" xfId="18094" builtinId="8" hidden="1"/>
    <cellStyle name="Lien hypertexte" xfId="18096" builtinId="8" hidden="1"/>
    <cellStyle name="Lien hypertexte" xfId="18098" builtinId="8" hidden="1"/>
    <cellStyle name="Lien hypertexte" xfId="18100" builtinId="8" hidden="1"/>
    <cellStyle name="Lien hypertexte" xfId="18102" builtinId="8" hidden="1"/>
    <cellStyle name="Lien hypertexte" xfId="18104" builtinId="8" hidden="1"/>
    <cellStyle name="Lien hypertexte" xfId="18106" builtinId="8" hidden="1"/>
    <cellStyle name="Lien hypertexte" xfId="18108" builtinId="8" hidden="1"/>
    <cellStyle name="Lien hypertexte" xfId="18110" builtinId="8" hidden="1"/>
    <cellStyle name="Lien hypertexte" xfId="18112" builtinId="8" hidden="1"/>
    <cellStyle name="Lien hypertexte" xfId="18114" builtinId="8" hidden="1"/>
    <cellStyle name="Lien hypertexte" xfId="18116" builtinId="8" hidden="1"/>
    <cellStyle name="Lien hypertexte" xfId="18118" builtinId="8" hidden="1"/>
    <cellStyle name="Lien hypertexte" xfId="18120" builtinId="8" hidden="1"/>
    <cellStyle name="Lien hypertexte" xfId="18122" builtinId="8" hidden="1"/>
    <cellStyle name="Lien hypertexte" xfId="18124" builtinId="8" hidden="1"/>
    <cellStyle name="Lien hypertexte" xfId="18126" builtinId="8" hidden="1"/>
    <cellStyle name="Lien hypertexte" xfId="18128" builtinId="8" hidden="1"/>
    <cellStyle name="Lien hypertexte" xfId="18130" builtinId="8" hidden="1"/>
    <cellStyle name="Lien hypertexte" xfId="18132" builtinId="8" hidden="1"/>
    <cellStyle name="Lien hypertexte" xfId="18134" builtinId="8" hidden="1"/>
    <cellStyle name="Lien hypertexte" xfId="18136" builtinId="8" hidden="1"/>
    <cellStyle name="Lien hypertexte" xfId="18138" builtinId="8" hidden="1"/>
    <cellStyle name="Lien hypertexte" xfId="18140" builtinId="8" hidden="1"/>
    <cellStyle name="Lien hypertexte" xfId="18142" builtinId="8" hidden="1"/>
    <cellStyle name="Lien hypertexte" xfId="18144" builtinId="8" hidden="1"/>
    <cellStyle name="Lien hypertexte" xfId="18146" builtinId="8" hidden="1"/>
    <cellStyle name="Lien hypertexte" xfId="18148" builtinId="8" hidden="1"/>
    <cellStyle name="Lien hypertexte" xfId="18150" builtinId="8" hidden="1"/>
    <cellStyle name="Lien hypertexte" xfId="18152" builtinId="8" hidden="1"/>
    <cellStyle name="Lien hypertexte" xfId="18154" builtinId="8" hidden="1"/>
    <cellStyle name="Lien hypertexte" xfId="18156" builtinId="8" hidden="1"/>
    <cellStyle name="Lien hypertexte" xfId="18158" builtinId="8" hidden="1"/>
    <cellStyle name="Lien hypertexte" xfId="18160" builtinId="8" hidden="1"/>
    <cellStyle name="Lien hypertexte" xfId="18162" builtinId="8" hidden="1"/>
    <cellStyle name="Lien hypertexte" xfId="18164" builtinId="8" hidden="1"/>
    <cellStyle name="Lien hypertexte" xfId="18166" builtinId="8" hidden="1"/>
    <cellStyle name="Lien hypertexte" xfId="18168" builtinId="8" hidden="1"/>
    <cellStyle name="Lien hypertexte" xfId="18170" builtinId="8" hidden="1"/>
    <cellStyle name="Lien hypertexte" xfId="18172" builtinId="8" hidden="1"/>
    <cellStyle name="Lien hypertexte" xfId="18174" builtinId="8" hidden="1"/>
    <cellStyle name="Lien hypertexte" xfId="18176" builtinId="8" hidden="1"/>
    <cellStyle name="Lien hypertexte" xfId="18178" builtinId="8" hidden="1"/>
    <cellStyle name="Lien hypertexte" xfId="18180" builtinId="8" hidden="1"/>
    <cellStyle name="Lien hypertexte" xfId="18182" builtinId="8" hidden="1"/>
    <cellStyle name="Lien hypertexte" xfId="18184" builtinId="8" hidden="1"/>
    <cellStyle name="Lien hypertexte" xfId="18186" builtinId="8" hidden="1"/>
    <cellStyle name="Lien hypertexte" xfId="18188" builtinId="8" hidden="1"/>
    <cellStyle name="Lien hypertexte" xfId="18190" builtinId="8" hidden="1"/>
    <cellStyle name="Lien hypertexte" xfId="18192" builtinId="8" hidden="1"/>
    <cellStyle name="Lien hypertexte" xfId="18194" builtinId="8" hidden="1"/>
    <cellStyle name="Lien hypertexte" xfId="18196" builtinId="8" hidden="1"/>
    <cellStyle name="Lien hypertexte" xfId="18198" builtinId="8" hidden="1"/>
    <cellStyle name="Lien hypertexte" xfId="18200" builtinId="8" hidden="1"/>
    <cellStyle name="Lien hypertexte" xfId="18202" builtinId="8" hidden="1"/>
    <cellStyle name="Lien hypertexte" xfId="18204" builtinId="8" hidden="1"/>
    <cellStyle name="Lien hypertexte" xfId="18206" builtinId="8" hidden="1"/>
    <cellStyle name="Lien hypertexte" xfId="18208" builtinId="8" hidden="1"/>
    <cellStyle name="Lien hypertexte" xfId="18210" builtinId="8" hidden="1"/>
    <cellStyle name="Lien hypertexte" xfId="18212" builtinId="8" hidden="1"/>
    <cellStyle name="Lien hypertexte" xfId="18214" builtinId="8" hidden="1"/>
    <cellStyle name="Lien hypertexte" xfId="18216" builtinId="8" hidden="1"/>
    <cellStyle name="Lien hypertexte" xfId="18218" builtinId="8" hidden="1"/>
    <cellStyle name="Lien hypertexte" xfId="18220" builtinId="8" hidden="1"/>
    <cellStyle name="Lien hypertexte" xfId="18222" builtinId="8" hidden="1"/>
    <cellStyle name="Lien hypertexte" xfId="18224" builtinId="8" hidden="1"/>
    <cellStyle name="Lien hypertexte" xfId="18226" builtinId="8" hidden="1"/>
    <cellStyle name="Lien hypertexte" xfId="18228" builtinId="8" hidden="1"/>
    <cellStyle name="Lien hypertexte" xfId="18230" builtinId="8" hidden="1"/>
    <cellStyle name="Lien hypertexte" xfId="18232" builtinId="8" hidden="1"/>
    <cellStyle name="Lien hypertexte" xfId="18234" builtinId="8" hidden="1"/>
    <cellStyle name="Lien hypertexte" xfId="18236" builtinId="8" hidden="1"/>
    <cellStyle name="Lien hypertexte" xfId="18238" builtinId="8" hidden="1"/>
    <cellStyle name="Lien hypertexte" xfId="18240" builtinId="8" hidden="1"/>
    <cellStyle name="Lien hypertexte" xfId="18242" builtinId="8" hidden="1"/>
    <cellStyle name="Lien hypertexte" xfId="18244" builtinId="8" hidden="1"/>
    <cellStyle name="Lien hypertexte" xfId="18246" builtinId="8" hidden="1"/>
    <cellStyle name="Lien hypertexte" xfId="18248" builtinId="8" hidden="1"/>
    <cellStyle name="Lien hypertexte" xfId="18250" builtinId="8" hidden="1"/>
    <cellStyle name="Lien hypertexte" xfId="18252" builtinId="8" hidden="1"/>
    <cellStyle name="Lien hypertexte" xfId="18254" builtinId="8" hidden="1"/>
    <cellStyle name="Lien hypertexte" xfId="18256" builtinId="8" hidden="1"/>
    <cellStyle name="Lien hypertexte" xfId="18258" builtinId="8" hidden="1"/>
    <cellStyle name="Lien hypertexte" xfId="18260" builtinId="8" hidden="1"/>
    <cellStyle name="Lien hypertexte" xfId="18262" builtinId="8" hidden="1"/>
    <cellStyle name="Lien hypertexte" xfId="18264" builtinId="8" hidden="1"/>
    <cellStyle name="Lien hypertexte" xfId="18266" builtinId="8" hidden="1"/>
    <cellStyle name="Lien hypertexte" xfId="18268" builtinId="8" hidden="1"/>
    <cellStyle name="Lien hypertexte" xfId="18270" builtinId="8" hidden="1"/>
    <cellStyle name="Lien hypertexte" xfId="18272" builtinId="8" hidden="1"/>
    <cellStyle name="Lien hypertexte" xfId="18274" builtinId="8" hidden="1"/>
    <cellStyle name="Lien hypertexte" xfId="18276" builtinId="8" hidden="1"/>
    <cellStyle name="Lien hypertexte" xfId="18278" builtinId="8" hidden="1"/>
    <cellStyle name="Lien hypertexte" xfId="18280" builtinId="8" hidden="1"/>
    <cellStyle name="Lien hypertexte" xfId="18282" builtinId="8" hidden="1"/>
    <cellStyle name="Lien hypertexte" xfId="18284" builtinId="8" hidden="1"/>
    <cellStyle name="Lien hypertexte" xfId="18286" builtinId="8" hidden="1"/>
    <cellStyle name="Lien hypertexte" xfId="18288" builtinId="8" hidden="1"/>
    <cellStyle name="Lien hypertexte" xfId="18290" builtinId="8" hidden="1"/>
    <cellStyle name="Lien hypertexte" xfId="18292" builtinId="8" hidden="1"/>
    <cellStyle name="Lien hypertexte" xfId="18294" builtinId="8" hidden="1"/>
    <cellStyle name="Lien hypertexte" xfId="18296" builtinId="8" hidden="1"/>
    <cellStyle name="Lien hypertexte" xfId="18298" builtinId="8" hidden="1"/>
    <cellStyle name="Lien hypertexte" xfId="18300" builtinId="8" hidden="1"/>
    <cellStyle name="Lien hypertexte" xfId="18302" builtinId="8" hidden="1"/>
    <cellStyle name="Lien hypertexte" xfId="18304" builtinId="8" hidden="1"/>
    <cellStyle name="Lien hypertexte" xfId="18306" builtinId="8" hidden="1"/>
    <cellStyle name="Lien hypertexte" xfId="18308" builtinId="8" hidden="1"/>
    <cellStyle name="Lien hypertexte" xfId="18327" builtinId="8" hidden="1"/>
    <cellStyle name="Lien hypertexte" xfId="18329" builtinId="8" hidden="1"/>
    <cellStyle name="Lien hypertexte" xfId="18331" builtinId="8" hidden="1"/>
    <cellStyle name="Lien hypertexte" xfId="18333" builtinId="8" hidden="1"/>
    <cellStyle name="Lien hypertexte" xfId="18335" builtinId="8" hidden="1"/>
    <cellStyle name="Lien hypertexte" xfId="18337" builtinId="8" hidden="1"/>
    <cellStyle name="Lien hypertexte" xfId="18339" builtinId="8" hidden="1"/>
    <cellStyle name="Lien hypertexte" xfId="18341" builtinId="8" hidden="1"/>
    <cellStyle name="Lien hypertexte" xfId="18343" builtinId="8" hidden="1"/>
    <cellStyle name="Lien hypertexte" xfId="18345" builtinId="8" hidden="1"/>
    <cellStyle name="Lien hypertexte" xfId="18347" builtinId="8" hidden="1"/>
    <cellStyle name="Lien hypertexte" xfId="18349" builtinId="8" hidden="1"/>
    <cellStyle name="Lien hypertexte" xfId="18351" builtinId="8" hidden="1"/>
    <cellStyle name="Lien hypertexte" xfId="18353" builtinId="8" hidden="1"/>
    <cellStyle name="Lien hypertexte" xfId="18355" builtinId="8" hidden="1"/>
    <cellStyle name="Lien hypertexte" xfId="18357" builtinId="8" hidden="1"/>
    <cellStyle name="Lien hypertexte" xfId="18359" builtinId="8" hidden="1"/>
    <cellStyle name="Lien hypertexte" xfId="18361" builtinId="8" hidden="1"/>
    <cellStyle name="Lien hypertexte" xfId="18363" builtinId="8" hidden="1"/>
    <cellStyle name="Lien hypertexte" xfId="18365" builtinId="8" hidden="1"/>
    <cellStyle name="Lien hypertexte" xfId="18367" builtinId="8" hidden="1"/>
    <cellStyle name="Lien hypertexte" xfId="18369" builtinId="8" hidden="1"/>
    <cellStyle name="Lien hypertexte" xfId="18371" builtinId="8" hidden="1"/>
    <cellStyle name="Lien hypertexte" xfId="18373" builtinId="8" hidden="1"/>
    <cellStyle name="Lien hypertexte" xfId="18375" builtinId="8" hidden="1"/>
    <cellStyle name="Lien hypertexte" xfId="18377" builtinId="8" hidden="1"/>
    <cellStyle name="Lien hypertexte" xfId="18379" builtinId="8" hidden="1"/>
    <cellStyle name="Lien hypertexte" xfId="18381" builtinId="8" hidden="1"/>
    <cellStyle name="Lien hypertexte" xfId="18383" builtinId="8" hidden="1"/>
    <cellStyle name="Lien hypertexte" xfId="18385" builtinId="8" hidden="1"/>
    <cellStyle name="Lien hypertexte" xfId="18387" builtinId="8" hidden="1"/>
    <cellStyle name="Lien hypertexte" xfId="18389" builtinId="8" hidden="1"/>
    <cellStyle name="Lien hypertexte" xfId="18391" builtinId="8" hidden="1"/>
    <cellStyle name="Lien hypertexte" xfId="18393" builtinId="8" hidden="1"/>
    <cellStyle name="Lien hypertexte" xfId="18395" builtinId="8" hidden="1"/>
    <cellStyle name="Lien hypertexte" xfId="18397" builtinId="8" hidden="1"/>
    <cellStyle name="Lien hypertexte" xfId="18399" builtinId="8" hidden="1"/>
    <cellStyle name="Lien hypertexte" xfId="18401" builtinId="8" hidden="1"/>
    <cellStyle name="Lien hypertexte" xfId="18403" builtinId="8" hidden="1"/>
    <cellStyle name="Lien hypertexte" xfId="18405" builtinId="8" hidden="1"/>
    <cellStyle name="Lien hypertexte" xfId="18407" builtinId="8" hidden="1"/>
    <cellStyle name="Lien hypertexte" xfId="18409" builtinId="8" hidden="1"/>
    <cellStyle name="Lien hypertexte" xfId="18411" builtinId="8" hidden="1"/>
    <cellStyle name="Lien hypertexte" xfId="18413" builtinId="8" hidden="1"/>
    <cellStyle name="Lien hypertexte" xfId="18415" builtinId="8" hidden="1"/>
    <cellStyle name="Lien hypertexte" xfId="18417" builtinId="8" hidden="1"/>
    <cellStyle name="Lien hypertexte" xfId="18419" builtinId="8" hidden="1"/>
    <cellStyle name="Lien hypertexte" xfId="18421" builtinId="8" hidden="1"/>
    <cellStyle name="Lien hypertexte" xfId="18423" builtinId="8" hidden="1"/>
    <cellStyle name="Lien hypertexte" xfId="18425" builtinId="8" hidden="1"/>
    <cellStyle name="Lien hypertexte" xfId="18427" builtinId="8" hidden="1"/>
    <cellStyle name="Lien hypertexte" xfId="18429" builtinId="8" hidden="1"/>
    <cellStyle name="Lien hypertexte" xfId="18431" builtinId="8" hidden="1"/>
    <cellStyle name="Lien hypertexte" xfId="18433" builtinId="8" hidden="1"/>
    <cellStyle name="Lien hypertexte" xfId="18435" builtinId="8" hidden="1"/>
    <cellStyle name="Lien hypertexte" xfId="18437" builtinId="8" hidden="1"/>
    <cellStyle name="Lien hypertexte" xfId="18439" builtinId="8" hidden="1"/>
    <cellStyle name="Lien hypertexte" xfId="18441" builtinId="8" hidden="1"/>
    <cellStyle name="Lien hypertexte" xfId="18443" builtinId="8" hidden="1"/>
    <cellStyle name="Lien hypertexte" xfId="18445" builtinId="8" hidden="1"/>
    <cellStyle name="Lien hypertexte" xfId="18447" builtinId="8" hidden="1"/>
    <cellStyle name="Lien hypertexte" xfId="18449" builtinId="8" hidden="1"/>
    <cellStyle name="Lien hypertexte" xfId="18451" builtinId="8" hidden="1"/>
    <cellStyle name="Lien hypertexte" xfId="18453" builtinId="8" hidden="1"/>
    <cellStyle name="Lien hypertexte" xfId="18455" builtinId="8" hidden="1"/>
    <cellStyle name="Lien hypertexte" xfId="18457" builtinId="8" hidden="1"/>
    <cellStyle name="Lien hypertexte" xfId="18459" builtinId="8" hidden="1"/>
    <cellStyle name="Lien hypertexte" xfId="18461" builtinId="8" hidden="1"/>
    <cellStyle name="Lien hypertexte" xfId="18463" builtinId="8" hidden="1"/>
    <cellStyle name="Lien hypertexte" xfId="18465" builtinId="8" hidden="1"/>
    <cellStyle name="Lien hypertexte" xfId="18467" builtinId="8" hidden="1"/>
    <cellStyle name="Lien hypertexte" xfId="18469" builtinId="8" hidden="1"/>
    <cellStyle name="Lien hypertexte" xfId="18471" builtinId="8" hidden="1"/>
    <cellStyle name="Lien hypertexte" xfId="18473" builtinId="8" hidden="1"/>
    <cellStyle name="Lien hypertexte" xfId="18475" builtinId="8" hidden="1"/>
    <cellStyle name="Lien hypertexte" xfId="18477" builtinId="8" hidden="1"/>
    <cellStyle name="Lien hypertexte" xfId="18479" builtinId="8" hidden="1"/>
    <cellStyle name="Lien hypertexte" xfId="18481" builtinId="8" hidden="1"/>
    <cellStyle name="Lien hypertexte" xfId="18483" builtinId="8" hidden="1"/>
    <cellStyle name="Lien hypertexte" xfId="18485" builtinId="8" hidden="1"/>
    <cellStyle name="Lien hypertexte" xfId="18487" builtinId="8" hidden="1"/>
    <cellStyle name="Lien hypertexte" xfId="18489" builtinId="8" hidden="1"/>
    <cellStyle name="Lien hypertexte" xfId="18491" builtinId="8" hidden="1"/>
    <cellStyle name="Lien hypertexte" xfId="18493" builtinId="8" hidden="1"/>
    <cellStyle name="Lien hypertexte" xfId="18495" builtinId="8" hidden="1"/>
    <cellStyle name="Lien hypertexte" xfId="18497" builtinId="8" hidden="1"/>
    <cellStyle name="Lien hypertexte" xfId="18499" builtinId="8" hidden="1"/>
    <cellStyle name="Lien hypertexte" xfId="18501" builtinId="8" hidden="1"/>
    <cellStyle name="Lien hypertexte" xfId="18503" builtinId="8" hidden="1"/>
    <cellStyle name="Lien hypertexte" xfId="18505" builtinId="8" hidden="1"/>
    <cellStyle name="Lien hypertexte" xfId="18507" builtinId="8" hidden="1"/>
    <cellStyle name="Lien hypertexte" xfId="18509" builtinId="8" hidden="1"/>
    <cellStyle name="Lien hypertexte" xfId="18511" builtinId="8" hidden="1"/>
    <cellStyle name="Lien hypertexte" xfId="18513" builtinId="8" hidden="1"/>
    <cellStyle name="Lien hypertexte" xfId="18515" builtinId="8" hidden="1"/>
    <cellStyle name="Lien hypertexte" xfId="18517" builtinId="8" hidden="1"/>
    <cellStyle name="Lien hypertexte" xfId="18519" builtinId="8" hidden="1"/>
    <cellStyle name="Lien hypertexte" xfId="18521" builtinId="8" hidden="1"/>
    <cellStyle name="Lien hypertexte" xfId="18523" builtinId="8" hidden="1"/>
    <cellStyle name="Lien hypertexte" xfId="18525" builtinId="8" hidden="1"/>
    <cellStyle name="Lien hypertexte" xfId="18527" builtinId="8" hidden="1"/>
    <cellStyle name="Lien hypertexte" xfId="18529" builtinId="8" hidden="1"/>
    <cellStyle name="Lien hypertexte" xfId="18531" builtinId="8" hidden="1"/>
    <cellStyle name="Lien hypertexte" xfId="18533" builtinId="8" hidden="1"/>
    <cellStyle name="Lien hypertexte" xfId="18535" builtinId="8" hidden="1"/>
    <cellStyle name="Lien hypertexte" xfId="18537" builtinId="8" hidden="1"/>
    <cellStyle name="Lien hypertexte" xfId="18539" builtinId="8" hidden="1"/>
    <cellStyle name="Lien hypertexte" xfId="18541" builtinId="8" hidden="1"/>
    <cellStyle name="Lien hypertexte" xfId="18543" builtinId="8" hidden="1"/>
    <cellStyle name="Lien hypertexte" xfId="18545" builtinId="8" hidden="1"/>
    <cellStyle name="Lien hypertexte" xfId="18547" builtinId="8" hidden="1"/>
    <cellStyle name="Lien hypertexte" xfId="18549" builtinId="8" hidden="1"/>
    <cellStyle name="Lien hypertexte" xfId="18551" builtinId="8" hidden="1"/>
    <cellStyle name="Lien hypertexte" xfId="18553" builtinId="8" hidden="1"/>
    <cellStyle name="Lien hypertexte" xfId="18555" builtinId="8" hidden="1"/>
    <cellStyle name="Lien hypertexte" xfId="18557" builtinId="8" hidden="1"/>
    <cellStyle name="Lien hypertexte" xfId="18559" builtinId="8" hidden="1"/>
    <cellStyle name="Lien hypertexte" xfId="18561" builtinId="8" hidden="1"/>
    <cellStyle name="Lien hypertexte" xfId="18563" builtinId="8" hidden="1"/>
    <cellStyle name="Lien hypertexte" xfId="18565" builtinId="8" hidden="1"/>
    <cellStyle name="Lien hypertexte" xfId="18567" builtinId="8" hidden="1"/>
    <cellStyle name="Lien hypertexte" xfId="18569" builtinId="8" hidden="1"/>
    <cellStyle name="Lien hypertexte" xfId="18571" builtinId="8" hidden="1"/>
    <cellStyle name="Lien hypertexte" xfId="18573" builtinId="8" hidden="1"/>
    <cellStyle name="Lien hypertexte" xfId="18575" builtinId="8" hidden="1"/>
    <cellStyle name="Lien hypertexte" xfId="18577" builtinId="8" hidden="1"/>
    <cellStyle name="Lien hypertexte" xfId="18579" builtinId="8" hidden="1"/>
    <cellStyle name="Lien hypertexte" xfId="18581" builtinId="8" hidden="1"/>
    <cellStyle name="Lien hypertexte" xfId="18583" builtinId="8" hidden="1"/>
    <cellStyle name="Lien hypertexte" xfId="18585" builtinId="8" hidden="1"/>
    <cellStyle name="Lien hypertexte" xfId="18587" builtinId="8" hidden="1"/>
    <cellStyle name="Lien hypertexte" xfId="18589" builtinId="8" hidden="1"/>
    <cellStyle name="Lien hypertexte" xfId="18591" builtinId="8" hidden="1"/>
    <cellStyle name="Lien hypertexte" xfId="18593" builtinId="8" hidden="1"/>
    <cellStyle name="Lien hypertexte" xfId="18595" builtinId="8" hidden="1"/>
    <cellStyle name="Lien hypertexte" xfId="18597" builtinId="8" hidden="1"/>
    <cellStyle name="Lien hypertexte" xfId="18599" builtinId="8" hidden="1"/>
    <cellStyle name="Lien hypertexte" xfId="18601" builtinId="8" hidden="1"/>
    <cellStyle name="Lien hypertexte" xfId="18603" builtinId="8" hidden="1"/>
    <cellStyle name="Lien hypertexte" xfId="18605" builtinId="8" hidden="1"/>
    <cellStyle name="Lien hypertexte" xfId="18607" builtinId="8" hidden="1"/>
    <cellStyle name="Lien hypertexte" xfId="18609" builtinId="8" hidden="1"/>
    <cellStyle name="Lien hypertexte" xfId="18611" builtinId="8" hidden="1"/>
    <cellStyle name="Lien hypertexte" xfId="18613" builtinId="8" hidden="1"/>
    <cellStyle name="Lien hypertexte" xfId="18615" builtinId="8" hidden="1"/>
    <cellStyle name="Lien hypertexte" xfId="18617" builtinId="8" hidden="1"/>
    <cellStyle name="Lien hypertexte" xfId="18619" builtinId="8" hidden="1"/>
    <cellStyle name="Lien hypertexte" xfId="18621" builtinId="8" hidden="1"/>
    <cellStyle name="Lien hypertexte" xfId="18623" builtinId="8" hidden="1"/>
    <cellStyle name="Lien hypertexte" xfId="18625" builtinId="8" hidden="1"/>
    <cellStyle name="Lien hypertexte" xfId="18627" builtinId="8" hidden="1"/>
    <cellStyle name="Lien hypertexte" xfId="18629" builtinId="8" hidden="1"/>
    <cellStyle name="Lien hypertexte" xfId="18631" builtinId="8" hidden="1"/>
    <cellStyle name="Lien hypertexte" xfId="18633" builtinId="8" hidden="1"/>
    <cellStyle name="Lien hypertexte" xfId="18635" builtinId="8" hidden="1"/>
    <cellStyle name="Lien hypertexte" xfId="18637" builtinId="8" hidden="1"/>
    <cellStyle name="Lien hypertexte" xfId="18639" builtinId="8" hidden="1"/>
    <cellStyle name="Lien hypertexte" xfId="18641" builtinId="8" hidden="1"/>
    <cellStyle name="Lien hypertexte" xfId="18643" builtinId="8" hidden="1"/>
    <cellStyle name="Lien hypertexte" xfId="18645" builtinId="8" hidden="1"/>
    <cellStyle name="Lien hypertexte" xfId="18647" builtinId="8" hidden="1"/>
    <cellStyle name="Lien hypertexte" xfId="18649" builtinId="8" hidden="1"/>
    <cellStyle name="Lien hypertexte" xfId="18651" builtinId="8" hidden="1"/>
    <cellStyle name="Lien hypertexte" xfId="18653" builtinId="8" hidden="1"/>
    <cellStyle name="Lien hypertexte" xfId="18655" builtinId="8" hidden="1"/>
    <cellStyle name="Lien hypertexte" xfId="18657" builtinId="8" hidden="1"/>
    <cellStyle name="Lien hypertexte" xfId="18659" builtinId="8" hidden="1"/>
    <cellStyle name="Lien hypertexte" xfId="18661" builtinId="8" hidden="1"/>
    <cellStyle name="Lien hypertexte" xfId="18663" builtinId="8" hidden="1"/>
    <cellStyle name="Lien hypertexte" xfId="18665" builtinId="8" hidden="1"/>
    <cellStyle name="Lien hypertexte" xfId="18667" builtinId="8" hidden="1"/>
    <cellStyle name="Lien hypertexte" xfId="18669" builtinId="8" hidden="1"/>
    <cellStyle name="Lien hypertexte" xfId="18671" builtinId="8" hidden="1"/>
    <cellStyle name="Lien hypertexte" xfId="18673" builtinId="8" hidden="1"/>
    <cellStyle name="Lien hypertexte" xfId="18675" builtinId="8" hidden="1"/>
    <cellStyle name="Lien hypertexte" xfId="18677" builtinId="8" hidden="1"/>
    <cellStyle name="Lien hypertexte" xfId="18679" builtinId="8" hidden="1"/>
    <cellStyle name="Lien hypertexte" xfId="18681" builtinId="8" hidden="1"/>
    <cellStyle name="Lien hypertexte" xfId="18683" builtinId="8" hidden="1"/>
    <cellStyle name="Lien hypertexte" xfId="18685" builtinId="8" hidden="1"/>
    <cellStyle name="Lien hypertexte" xfId="18687" builtinId="8" hidden="1"/>
    <cellStyle name="Lien hypertexte" xfId="18689" builtinId="8" hidden="1"/>
    <cellStyle name="Lien hypertexte" xfId="18691" builtinId="8" hidden="1"/>
    <cellStyle name="Lien hypertexte" xfId="18693" builtinId="8" hidden="1"/>
    <cellStyle name="Lien hypertexte" xfId="18695" builtinId="8" hidden="1"/>
    <cellStyle name="Lien hypertexte" xfId="18697" builtinId="8" hidden="1"/>
    <cellStyle name="Lien hypertexte" xfId="18699" builtinId="8" hidden="1"/>
    <cellStyle name="Lien hypertexte" xfId="18701" builtinId="8" hidden="1"/>
    <cellStyle name="Lien hypertexte" xfId="18703" builtinId="8" hidden="1"/>
    <cellStyle name="Lien hypertexte" xfId="18705" builtinId="8" hidden="1"/>
    <cellStyle name="Lien hypertexte" xfId="18707" builtinId="8" hidden="1"/>
    <cellStyle name="Lien hypertexte" xfId="18709" builtinId="8" hidden="1"/>
    <cellStyle name="Lien hypertexte" xfId="18711" builtinId="8" hidden="1"/>
    <cellStyle name="Lien hypertexte" xfId="18713" builtinId="8" hidden="1"/>
    <cellStyle name="Lien hypertexte" xfId="18715" builtinId="8" hidden="1"/>
    <cellStyle name="Lien hypertexte" xfId="18717" builtinId="8" hidden="1"/>
    <cellStyle name="Lien hypertexte" xfId="18719" builtinId="8" hidden="1"/>
    <cellStyle name="Lien hypertexte" xfId="18721" builtinId="8" hidden="1"/>
    <cellStyle name="Lien hypertexte" xfId="18723" builtinId="8" hidden="1"/>
    <cellStyle name="Lien hypertexte" xfId="18725" builtinId="8" hidden="1"/>
    <cellStyle name="Lien hypertexte" xfId="18727" builtinId="8" hidden="1"/>
    <cellStyle name="Lien hypertexte" xfId="18729" builtinId="8" hidden="1"/>
    <cellStyle name="Lien hypertexte" xfId="18731" builtinId="8" hidden="1"/>
    <cellStyle name="Lien hypertexte" xfId="18733" builtinId="8" hidden="1"/>
    <cellStyle name="Lien hypertexte" xfId="18735" builtinId="8" hidden="1"/>
    <cellStyle name="Lien hypertexte" xfId="18737" builtinId="8" hidden="1"/>
    <cellStyle name="Lien hypertexte" xfId="18739" builtinId="8" hidden="1"/>
    <cellStyle name="Lien hypertexte" xfId="18741" builtinId="8" hidden="1"/>
    <cellStyle name="Lien hypertexte" xfId="18743" builtinId="8" hidden="1"/>
    <cellStyle name="Lien hypertexte" xfId="18745" builtinId="8" hidden="1"/>
    <cellStyle name="Lien hypertexte" xfId="18747" builtinId="8" hidden="1"/>
    <cellStyle name="Lien hypertexte" xfId="18749" builtinId="8" hidden="1"/>
    <cellStyle name="Lien hypertexte" xfId="18751" builtinId="8" hidden="1"/>
    <cellStyle name="Lien hypertexte" xfId="18753" builtinId="8" hidden="1"/>
    <cellStyle name="Lien hypertexte" xfId="18755" builtinId="8" hidden="1"/>
    <cellStyle name="Lien hypertexte" xfId="18757" builtinId="8" hidden="1"/>
    <cellStyle name="Lien hypertexte" xfId="18759" builtinId="8" hidden="1"/>
    <cellStyle name="Lien hypertexte" xfId="18761" builtinId="8" hidden="1"/>
    <cellStyle name="Lien hypertexte" xfId="18763" builtinId="8" hidden="1"/>
    <cellStyle name="Lien hypertexte" xfId="18765" builtinId="8" hidden="1"/>
    <cellStyle name="Lien hypertexte" xfId="18767" builtinId="8" hidden="1"/>
    <cellStyle name="Lien hypertexte" xfId="18769" builtinId="8" hidden="1"/>
    <cellStyle name="Lien hypertexte" xfId="18771" builtinId="8" hidden="1"/>
    <cellStyle name="Lien hypertexte" xfId="18773" builtinId="8" hidden="1"/>
    <cellStyle name="Lien hypertexte" xfId="18775" builtinId="8" hidden="1"/>
    <cellStyle name="Lien hypertexte" xfId="18777" builtinId="8" hidden="1"/>
    <cellStyle name="Lien hypertexte" xfId="18779" builtinId="8" hidden="1"/>
    <cellStyle name="Lien hypertexte" xfId="18781" builtinId="8" hidden="1"/>
    <cellStyle name="Lien hypertexte" xfId="18783" builtinId="8" hidden="1"/>
    <cellStyle name="Lien hypertexte" xfId="18785" builtinId="8" hidden="1"/>
    <cellStyle name="Lien hypertexte" xfId="18787" builtinId="8" hidden="1"/>
    <cellStyle name="Lien hypertexte" xfId="18789" builtinId="8" hidden="1"/>
    <cellStyle name="Lien hypertexte" xfId="18791" builtinId="8" hidden="1"/>
    <cellStyle name="Lien hypertexte" xfId="18793" builtinId="8" hidden="1"/>
    <cellStyle name="Lien hypertexte" xfId="18795" builtinId="8" hidden="1"/>
    <cellStyle name="Lien hypertexte" xfId="18797" builtinId="8" hidden="1"/>
    <cellStyle name="Lien hypertexte" xfId="18799" builtinId="8" hidden="1"/>
    <cellStyle name="Lien hypertexte" xfId="18801" builtinId="8" hidden="1"/>
    <cellStyle name="Lien hypertexte" xfId="18803" builtinId="8" hidden="1"/>
    <cellStyle name="Lien hypertexte" xfId="18805" builtinId="8" hidden="1"/>
    <cellStyle name="Lien hypertexte" xfId="18807" builtinId="8" hidden="1"/>
    <cellStyle name="Lien hypertexte" xfId="18809" builtinId="8" hidden="1"/>
    <cellStyle name="Lien hypertexte" xfId="18811" builtinId="8" hidden="1"/>
    <cellStyle name="Lien hypertexte" xfId="18813" builtinId="8" hidden="1"/>
    <cellStyle name="Lien hypertexte" xfId="18815" builtinId="8" hidden="1"/>
    <cellStyle name="Lien hypertexte" xfId="18817" builtinId="8" hidden="1"/>
    <cellStyle name="Lien hypertexte" xfId="18819" builtinId="8" hidden="1"/>
    <cellStyle name="Lien hypertexte" xfId="18821" builtinId="8" hidden="1"/>
    <cellStyle name="Lien hypertexte" xfId="18823" builtinId="8" hidden="1"/>
    <cellStyle name="Lien hypertexte" xfId="18825" builtinId="8" hidden="1"/>
    <cellStyle name="Lien hypertexte" xfId="18827" builtinId="8" hidden="1"/>
    <cellStyle name="Lien hypertexte" xfId="18829" builtinId="8" hidden="1"/>
    <cellStyle name="Lien hypertexte" xfId="18831" builtinId="8" hidden="1"/>
    <cellStyle name="Lien hypertexte" xfId="18833" builtinId="8" hidden="1"/>
    <cellStyle name="Lien hypertexte" xfId="18835" builtinId="8" hidden="1"/>
    <cellStyle name="Lien hypertexte" xfId="18837" builtinId="8" hidden="1"/>
    <cellStyle name="Lien hypertexte" xfId="18839" builtinId="8" hidden="1"/>
    <cellStyle name="Lien hypertexte" xfId="18841" builtinId="8" hidden="1"/>
    <cellStyle name="Lien hypertexte" xfId="18843" builtinId="8" hidden="1"/>
    <cellStyle name="Lien hypertexte" xfId="18845" builtinId="8" hidden="1"/>
    <cellStyle name="Lien hypertexte" xfId="18847" builtinId="8" hidden="1"/>
    <cellStyle name="Lien hypertexte" xfId="18849" builtinId="8" hidden="1"/>
    <cellStyle name="Lien hypertexte" xfId="18851" builtinId="8" hidden="1"/>
    <cellStyle name="Lien hypertexte" xfId="18853" builtinId="8" hidden="1"/>
    <cellStyle name="Lien hypertexte" xfId="18855" builtinId="8" hidden="1"/>
    <cellStyle name="Lien hypertexte" xfId="18857" builtinId="8" hidden="1"/>
    <cellStyle name="Lien hypertexte" xfId="18859" builtinId="8" hidden="1"/>
    <cellStyle name="Lien hypertexte" xfId="18861" builtinId="8" hidden="1"/>
    <cellStyle name="Lien hypertexte" xfId="18863" builtinId="8" hidden="1"/>
    <cellStyle name="Lien hypertexte" xfId="18865" builtinId="8" hidden="1"/>
    <cellStyle name="Lien hypertexte" xfId="18867" builtinId="8" hidden="1"/>
    <cellStyle name="Lien hypertexte" xfId="18869" builtinId="8" hidden="1"/>
    <cellStyle name="Lien hypertexte" xfId="18871" builtinId="8" hidden="1"/>
    <cellStyle name="Lien hypertexte" xfId="18873" builtinId="8" hidden="1"/>
    <cellStyle name="Lien hypertexte" xfId="18875" builtinId="8" hidden="1"/>
    <cellStyle name="Lien hypertexte" xfId="18877" builtinId="8" hidden="1"/>
    <cellStyle name="Lien hypertexte" xfId="18879" builtinId="8" hidden="1"/>
    <cellStyle name="Lien hypertexte" xfId="18881" builtinId="8" hidden="1"/>
    <cellStyle name="Lien hypertexte" xfId="18883" builtinId="8" hidden="1"/>
    <cellStyle name="Lien hypertexte" xfId="18885" builtinId="8" hidden="1"/>
    <cellStyle name="Lien hypertexte" xfId="18887" builtinId="8" hidden="1"/>
    <cellStyle name="Lien hypertexte" xfId="18889" builtinId="8" hidden="1"/>
    <cellStyle name="Lien hypertexte" xfId="18891" builtinId="8" hidden="1"/>
    <cellStyle name="Lien hypertexte" xfId="18893" builtinId="8" hidden="1"/>
    <cellStyle name="Lien hypertexte" xfId="18895" builtinId="8" hidden="1"/>
    <cellStyle name="Lien hypertexte" xfId="18897" builtinId="8" hidden="1"/>
    <cellStyle name="Lien hypertexte" xfId="18899" builtinId="8" hidden="1"/>
    <cellStyle name="Lien hypertexte" xfId="18901" builtinId="8" hidden="1"/>
    <cellStyle name="Lien hypertexte" xfId="18903" builtinId="8" hidden="1"/>
    <cellStyle name="Lien hypertexte" xfId="18905" builtinId="8" hidden="1"/>
    <cellStyle name="Lien hypertexte" xfId="18907" builtinId="8" hidden="1"/>
    <cellStyle name="Lien hypertexte" xfId="18909" builtinId="8" hidden="1"/>
    <cellStyle name="Lien hypertexte" xfId="18911" builtinId="8" hidden="1"/>
    <cellStyle name="Lien hypertexte" xfId="18913" builtinId="8" hidden="1"/>
    <cellStyle name="Lien hypertexte" xfId="18915" builtinId="8" hidden="1"/>
    <cellStyle name="Lien hypertexte" xfId="18917" builtinId="8" hidden="1"/>
    <cellStyle name="Lien hypertexte" xfId="18919" builtinId="8" hidden="1"/>
    <cellStyle name="Lien hypertexte" xfId="18921" builtinId="8" hidden="1"/>
    <cellStyle name="Lien hypertexte" xfId="18923" builtinId="8" hidden="1"/>
    <cellStyle name="Lien hypertexte" xfId="18925" builtinId="8" hidden="1"/>
    <cellStyle name="Lien hypertexte" xfId="18927" builtinId="8" hidden="1"/>
    <cellStyle name="Lien hypertexte" xfId="18929" builtinId="8" hidden="1"/>
    <cellStyle name="Lien hypertexte" xfId="18931" builtinId="8" hidden="1"/>
    <cellStyle name="Lien hypertexte" xfId="18933" builtinId="8" hidden="1"/>
    <cellStyle name="Lien hypertexte" xfId="18935" builtinId="8" hidden="1"/>
    <cellStyle name="Lien hypertexte" xfId="18937" builtinId="8" hidden="1"/>
    <cellStyle name="Lien hypertexte" xfId="18939" builtinId="8" hidden="1"/>
    <cellStyle name="Lien hypertexte" xfId="18941" builtinId="8" hidden="1"/>
    <cellStyle name="Lien hypertexte" xfId="18943" builtinId="8" hidden="1"/>
    <cellStyle name="Lien hypertexte" xfId="18945" builtinId="8" hidden="1"/>
    <cellStyle name="Lien hypertexte" xfId="18947" builtinId="8" hidden="1"/>
    <cellStyle name="Lien hypertexte" xfId="18949" builtinId="8" hidden="1"/>
    <cellStyle name="Lien hypertexte" xfId="18951" builtinId="8" hidden="1"/>
    <cellStyle name="Lien hypertexte" xfId="18953" builtinId="8" hidden="1"/>
    <cellStyle name="Lien hypertexte" xfId="18955" builtinId="8" hidden="1"/>
    <cellStyle name="Lien hypertexte" xfId="18957" builtinId="8" hidden="1"/>
    <cellStyle name="Lien hypertexte" xfId="18959" builtinId="8" hidden="1"/>
    <cellStyle name="Lien hypertexte" xfId="18961" builtinId="8" hidden="1"/>
    <cellStyle name="Lien hypertexte" xfId="18963" builtinId="8" hidden="1"/>
    <cellStyle name="Lien hypertexte" xfId="18965" builtinId="8" hidden="1"/>
    <cellStyle name="Lien hypertexte" xfId="18967" builtinId="8" hidden="1"/>
    <cellStyle name="Lien hypertexte" xfId="18969" builtinId="8" hidden="1"/>
    <cellStyle name="Lien hypertexte" xfId="18971" builtinId="8" hidden="1"/>
    <cellStyle name="Lien hypertexte" xfId="18973" builtinId="8" hidden="1"/>
    <cellStyle name="Lien hypertexte" xfId="18975" builtinId="8" hidden="1"/>
    <cellStyle name="Lien hypertexte" xfId="18977" builtinId="8" hidden="1"/>
    <cellStyle name="Lien hypertexte" xfId="18979" builtinId="8" hidden="1"/>
    <cellStyle name="Lien hypertexte" xfId="18981" builtinId="8" hidden="1"/>
    <cellStyle name="Lien hypertexte" xfId="18983" builtinId="8" hidden="1"/>
    <cellStyle name="Lien hypertexte" xfId="18985" builtinId="8" hidden="1"/>
    <cellStyle name="Lien hypertexte" xfId="18987" builtinId="8" hidden="1"/>
    <cellStyle name="Lien hypertexte" xfId="18989" builtinId="8" hidden="1"/>
    <cellStyle name="Lien hypertexte" xfId="18991" builtinId="8" hidden="1"/>
    <cellStyle name="Lien hypertexte" xfId="18993" builtinId="8" hidden="1"/>
    <cellStyle name="Lien hypertexte" xfId="18995" builtinId="8" hidden="1"/>
    <cellStyle name="Lien hypertexte" xfId="18997" builtinId="8" hidden="1"/>
    <cellStyle name="Lien hypertexte" xfId="18999" builtinId="8" hidden="1"/>
    <cellStyle name="Lien hypertexte" xfId="19001" builtinId="8" hidden="1"/>
    <cellStyle name="Lien hypertexte" xfId="19003" builtinId="8" hidden="1"/>
    <cellStyle name="Lien hypertexte" xfId="19005" builtinId="8" hidden="1"/>
    <cellStyle name="Lien hypertexte" xfId="19007" builtinId="8" hidden="1"/>
    <cellStyle name="Lien hypertexte" xfId="19009" builtinId="8" hidden="1"/>
    <cellStyle name="Lien hypertexte" xfId="19011" builtinId="8" hidden="1"/>
    <cellStyle name="Lien hypertexte" xfId="19013" builtinId="8" hidden="1"/>
    <cellStyle name="Lien hypertexte" xfId="19015" builtinId="8" hidden="1"/>
    <cellStyle name="Lien hypertexte" xfId="19017" builtinId="8" hidden="1"/>
    <cellStyle name="Lien hypertexte" xfId="19019" builtinId="8" hidden="1"/>
    <cellStyle name="Lien hypertexte" xfId="19021" builtinId="8" hidden="1"/>
    <cellStyle name="Lien hypertexte" xfId="19023" builtinId="8" hidden="1"/>
    <cellStyle name="Lien hypertexte" xfId="19025" builtinId="8" hidden="1"/>
    <cellStyle name="Lien hypertexte" xfId="19027" builtinId="8" hidden="1"/>
    <cellStyle name="Lien hypertexte" xfId="19029" builtinId="8" hidden="1"/>
    <cellStyle name="Lien hypertexte" xfId="19031" builtinId="8" hidden="1"/>
    <cellStyle name="Lien hypertexte" xfId="19033" builtinId="8" hidden="1"/>
    <cellStyle name="Lien hypertexte" xfId="19035" builtinId="8" hidden="1"/>
    <cellStyle name="Lien hypertexte" xfId="19037" builtinId="8" hidden="1"/>
    <cellStyle name="Lien hypertexte" xfId="19039" builtinId="8" hidden="1"/>
    <cellStyle name="Lien hypertexte" xfId="19041" builtinId="8" hidden="1"/>
    <cellStyle name="Lien hypertexte" xfId="19043" builtinId="8" hidden="1"/>
    <cellStyle name="Lien hypertexte" xfId="19045" builtinId="8" hidden="1"/>
    <cellStyle name="Lien hypertexte" xfId="19047" builtinId="8" hidden="1"/>
    <cellStyle name="Lien hypertexte" xfId="19049" builtinId="8" hidden="1"/>
    <cellStyle name="Lien hypertexte" xfId="19051" builtinId="8" hidden="1"/>
    <cellStyle name="Lien hypertexte" xfId="19053" builtinId="8" hidden="1"/>
    <cellStyle name="Lien hypertexte" xfId="19055" builtinId="8" hidden="1"/>
    <cellStyle name="Lien hypertexte" xfId="19057" builtinId="8" hidden="1"/>
    <cellStyle name="Lien hypertexte" xfId="19059" builtinId="8" hidden="1"/>
    <cellStyle name="Lien hypertexte" xfId="19061" builtinId="8" hidden="1"/>
    <cellStyle name="Lien hypertexte" xfId="19063" builtinId="8" hidden="1"/>
    <cellStyle name="Lien hypertexte" xfId="19065" builtinId="8" hidden="1"/>
    <cellStyle name="Lien hypertexte" xfId="19067" builtinId="8" hidden="1"/>
    <cellStyle name="Lien hypertexte" xfId="19069" builtinId="8" hidden="1"/>
    <cellStyle name="Lien hypertexte" xfId="19071" builtinId="8" hidden="1"/>
    <cellStyle name="Lien hypertexte" xfId="19073" builtinId="8" hidden="1"/>
    <cellStyle name="Lien hypertexte" xfId="19075" builtinId="8" hidden="1"/>
    <cellStyle name="Lien hypertexte" xfId="19077" builtinId="8" hidden="1"/>
    <cellStyle name="Lien hypertexte" xfId="19079" builtinId="8" hidden="1"/>
    <cellStyle name="Lien hypertexte" xfId="19081" builtinId="8" hidden="1"/>
    <cellStyle name="Lien hypertexte" xfId="19083" builtinId="8" hidden="1"/>
    <cellStyle name="Lien hypertexte" xfId="19085" builtinId="8" hidden="1"/>
    <cellStyle name="Lien hypertexte" xfId="19087" builtinId="8" hidden="1"/>
    <cellStyle name="Lien hypertexte" xfId="19089" builtinId="8" hidden="1"/>
    <cellStyle name="Lien hypertexte" xfId="19091" builtinId="8" hidden="1"/>
    <cellStyle name="Lien hypertexte" xfId="19093" builtinId="8" hidden="1"/>
    <cellStyle name="Lien hypertexte" xfId="19095" builtinId="8" hidden="1"/>
    <cellStyle name="Lien hypertexte" xfId="19097" builtinId="8" hidden="1"/>
    <cellStyle name="Lien hypertexte" xfId="19099" builtinId="8" hidden="1"/>
    <cellStyle name="Lien hypertexte" xfId="19101" builtinId="8" hidden="1"/>
    <cellStyle name="Lien hypertexte" xfId="19103" builtinId="8" hidden="1"/>
    <cellStyle name="Lien hypertexte" xfId="19105" builtinId="8" hidden="1"/>
    <cellStyle name="Lien hypertexte" xfId="19107" builtinId="8" hidden="1"/>
    <cellStyle name="Lien hypertexte" xfId="19109" builtinId="8" hidden="1"/>
    <cellStyle name="Lien hypertexte" xfId="19111" builtinId="8" hidden="1"/>
    <cellStyle name="Lien hypertexte" xfId="19113" builtinId="8" hidden="1"/>
    <cellStyle name="Lien hypertexte" xfId="19115" builtinId="8" hidden="1"/>
    <cellStyle name="Lien hypertexte" xfId="19117" builtinId="8" hidden="1"/>
    <cellStyle name="Lien hypertexte" xfId="19119" builtinId="8" hidden="1"/>
    <cellStyle name="Lien hypertexte" xfId="19121" builtinId="8" hidden="1"/>
    <cellStyle name="Lien hypertexte" xfId="19123" builtinId="8" hidden="1"/>
    <cellStyle name="Lien hypertexte" xfId="19125" builtinId="8" hidden="1"/>
    <cellStyle name="Lien hypertexte" xfId="19127" builtinId="8" hidden="1"/>
    <cellStyle name="Lien hypertexte" xfId="19129" builtinId="8" hidden="1"/>
    <cellStyle name="Lien hypertexte" xfId="19131" builtinId="8" hidden="1"/>
    <cellStyle name="Lien hypertexte" xfId="19133" builtinId="8" hidden="1"/>
    <cellStyle name="Lien hypertexte" xfId="19135" builtinId="8" hidden="1"/>
    <cellStyle name="Lien hypertexte" xfId="19137" builtinId="8" hidden="1"/>
    <cellStyle name="Lien hypertexte" xfId="19139" builtinId="8" hidden="1"/>
    <cellStyle name="Lien hypertexte" xfId="19141" builtinId="8" hidden="1"/>
    <cellStyle name="Lien hypertexte" xfId="19143" builtinId="8" hidden="1"/>
    <cellStyle name="Lien hypertexte" xfId="19145" builtinId="8" hidden="1"/>
    <cellStyle name="Lien hypertexte" xfId="19147" builtinId="8" hidden="1"/>
    <cellStyle name="Lien hypertexte" xfId="19149" builtinId="8" hidden="1"/>
    <cellStyle name="Lien hypertexte" xfId="19151" builtinId="8" hidden="1"/>
    <cellStyle name="Lien hypertexte" xfId="19153" builtinId="8" hidden="1"/>
    <cellStyle name="Lien hypertexte" xfId="19155" builtinId="8" hidden="1"/>
    <cellStyle name="Lien hypertexte" xfId="19157" builtinId="8" hidden="1"/>
    <cellStyle name="Lien hypertexte" xfId="19159" builtinId="8" hidden="1"/>
    <cellStyle name="Lien hypertexte" xfId="19161" builtinId="8" hidden="1"/>
    <cellStyle name="Lien hypertexte" xfId="19163" builtinId="8" hidden="1"/>
    <cellStyle name="Lien hypertexte" xfId="19165" builtinId="8" hidden="1"/>
    <cellStyle name="Lien hypertexte" xfId="19167" builtinId="8" hidden="1"/>
    <cellStyle name="Lien hypertexte" xfId="19169" builtinId="8" hidden="1"/>
    <cellStyle name="Lien hypertexte" xfId="19171" builtinId="8" hidden="1"/>
    <cellStyle name="Lien hypertexte" xfId="19173" builtinId="8" hidden="1"/>
    <cellStyle name="Lien hypertexte" xfId="19175" builtinId="8" hidden="1"/>
    <cellStyle name="Lien hypertexte" xfId="19177" builtinId="8" hidden="1"/>
    <cellStyle name="Lien hypertexte" xfId="19179" builtinId="8" hidden="1"/>
    <cellStyle name="Lien hypertexte" xfId="19181" builtinId="8" hidden="1"/>
    <cellStyle name="Lien hypertexte" xfId="19183" builtinId="8" hidden="1"/>
    <cellStyle name="Lien hypertexte" xfId="19185" builtinId="8" hidden="1"/>
    <cellStyle name="Lien hypertexte" xfId="19187" builtinId="8" hidden="1"/>
    <cellStyle name="Lien hypertexte" xfId="19189" builtinId="8" hidden="1"/>
    <cellStyle name="Lien hypertexte" xfId="19191" builtinId="8" hidden="1"/>
    <cellStyle name="Lien hypertexte" xfId="19193" builtinId="8" hidden="1"/>
    <cellStyle name="Lien hypertexte" xfId="19195" builtinId="8" hidden="1"/>
    <cellStyle name="Lien hypertexte" xfId="19197" builtinId="8" hidden="1"/>
    <cellStyle name="Lien hypertexte" xfId="19199" builtinId="8" hidden="1"/>
    <cellStyle name="Lien hypertexte" xfId="19201" builtinId="8" hidden="1"/>
    <cellStyle name="Lien hypertexte" xfId="19203" builtinId="8" hidden="1"/>
    <cellStyle name="Lien hypertexte" xfId="19205" builtinId="8" hidden="1"/>
    <cellStyle name="Lien hypertexte" xfId="19207" builtinId="8" hidden="1"/>
    <cellStyle name="Lien hypertexte" xfId="19209" builtinId="8" hidden="1"/>
    <cellStyle name="Lien hypertexte" xfId="19211" builtinId="8" hidden="1"/>
    <cellStyle name="Lien hypertexte" xfId="19213" builtinId="8" hidden="1"/>
    <cellStyle name="Lien hypertexte" xfId="19215" builtinId="8" hidden="1"/>
    <cellStyle name="Lien hypertexte" xfId="19217" builtinId="8" hidden="1"/>
    <cellStyle name="Lien hypertexte" xfId="19219" builtinId="8" hidden="1"/>
    <cellStyle name="Lien hypertexte" xfId="19221" builtinId="8" hidden="1"/>
    <cellStyle name="Lien hypertexte" xfId="19223" builtinId="8" hidden="1"/>
    <cellStyle name="Lien hypertexte" xfId="19225" builtinId="8" hidden="1"/>
    <cellStyle name="Lien hypertexte" xfId="19227" builtinId="8" hidden="1"/>
    <cellStyle name="Lien hypertexte" xfId="19229" builtinId="8" hidden="1"/>
    <cellStyle name="Lien hypertexte" xfId="19231" builtinId="8" hidden="1"/>
    <cellStyle name="Lien hypertexte" xfId="19233" builtinId="8" hidden="1"/>
    <cellStyle name="Lien hypertexte" xfId="19235" builtinId="8" hidden="1"/>
    <cellStyle name="Lien hypertexte" xfId="19237" builtinId="8" hidden="1"/>
    <cellStyle name="Lien hypertexte" xfId="19239" builtinId="8" hidden="1"/>
    <cellStyle name="Lien hypertexte" xfId="19241" builtinId="8" hidden="1"/>
    <cellStyle name="Lien hypertexte" xfId="19243" builtinId="8" hidden="1"/>
    <cellStyle name="Lien hypertexte" xfId="19245" builtinId="8" hidden="1"/>
    <cellStyle name="Lien hypertexte" xfId="19247" builtinId="8" hidden="1"/>
    <cellStyle name="Lien hypertexte" xfId="19249" builtinId="8" hidden="1"/>
    <cellStyle name="Lien hypertexte" xfId="19251" builtinId="8" hidden="1"/>
    <cellStyle name="Lien hypertexte" xfId="19253" builtinId="8" hidden="1"/>
    <cellStyle name="Lien hypertexte" xfId="19255" builtinId="8" hidden="1"/>
    <cellStyle name="Lien hypertexte" xfId="19257" builtinId="8" hidden="1"/>
    <cellStyle name="Lien hypertexte" xfId="19259" builtinId="8" hidden="1"/>
    <cellStyle name="Lien hypertexte" xfId="19261" builtinId="8" hidden="1"/>
    <cellStyle name="Lien hypertexte" xfId="19263" builtinId="8" hidden="1"/>
    <cellStyle name="Lien hypertexte" xfId="19265" builtinId="8" hidden="1"/>
    <cellStyle name="Lien hypertexte" xfId="19267" builtinId="8" hidden="1"/>
    <cellStyle name="Lien hypertexte" xfId="19269" builtinId="8" hidden="1"/>
    <cellStyle name="Lien hypertexte" xfId="19271" builtinId="8" hidden="1"/>
    <cellStyle name="Lien hypertexte" xfId="19273" builtinId="8" hidden="1"/>
    <cellStyle name="Lien hypertexte" xfId="19275" builtinId="8" hidden="1"/>
    <cellStyle name="Lien hypertexte" xfId="19277" builtinId="8" hidden="1"/>
    <cellStyle name="Lien hypertexte" xfId="19279" builtinId="8" hidden="1"/>
    <cellStyle name="Lien hypertexte" xfId="19281" builtinId="8" hidden="1"/>
    <cellStyle name="Lien hypertexte" xfId="19283" builtinId="8" hidden="1"/>
    <cellStyle name="Lien hypertexte" xfId="19285" builtinId="8" hidden="1"/>
    <cellStyle name="Lien hypertexte" xfId="19287" builtinId="8" hidden="1"/>
    <cellStyle name="Lien hypertexte" xfId="19289" builtinId="8" hidden="1"/>
    <cellStyle name="Lien hypertexte" xfId="19291" builtinId="8" hidden="1"/>
    <cellStyle name="Lien hypertexte" xfId="19293" builtinId="8" hidden="1"/>
    <cellStyle name="Lien hypertexte" xfId="19295" builtinId="8" hidden="1"/>
    <cellStyle name="Lien hypertexte" xfId="19297" builtinId="8" hidden="1"/>
    <cellStyle name="Lien hypertexte" xfId="19299" builtinId="8" hidden="1"/>
    <cellStyle name="Lien hypertexte" xfId="19301" builtinId="8" hidden="1"/>
    <cellStyle name="Lien hypertexte" xfId="19303" builtinId="8" hidden="1"/>
    <cellStyle name="Lien hypertexte" xfId="19305" builtinId="8" hidden="1"/>
    <cellStyle name="Lien hypertexte" xfId="19307" builtinId="8" hidden="1"/>
    <cellStyle name="Lien hypertexte" xfId="19309" builtinId="8" hidden="1"/>
    <cellStyle name="Lien hypertexte" xfId="19311" builtinId="8" hidden="1"/>
    <cellStyle name="Lien hypertexte" xfId="19313" builtinId="8" hidden="1"/>
    <cellStyle name="Lien hypertexte" xfId="19315" builtinId="8" hidden="1"/>
    <cellStyle name="Lien hypertexte" xfId="19317" builtinId="8" hidden="1"/>
    <cellStyle name="Lien hypertexte" xfId="19319" builtinId="8" hidden="1"/>
    <cellStyle name="Lien hypertexte" xfId="19321" builtinId="8" hidden="1"/>
    <cellStyle name="Lien hypertexte" xfId="19323" builtinId="8" hidden="1"/>
    <cellStyle name="Lien hypertexte" xfId="19325" builtinId="8" hidden="1"/>
    <cellStyle name="Lien hypertexte" xfId="19327" builtinId="8" hidden="1"/>
    <cellStyle name="Lien hypertexte" xfId="19329" builtinId="8" hidden="1"/>
    <cellStyle name="Lien hypertexte" xfId="19331" builtinId="8" hidden="1"/>
    <cellStyle name="Lien hypertexte" xfId="19333" builtinId="8" hidden="1"/>
    <cellStyle name="Lien hypertexte" xfId="19335" builtinId="8" hidden="1"/>
    <cellStyle name="Lien hypertexte" xfId="19337" builtinId="8" hidden="1"/>
    <cellStyle name="Lien hypertexte" xfId="19339" builtinId="8" hidden="1"/>
    <cellStyle name="Lien hypertexte" xfId="19341" builtinId="8" hidden="1"/>
    <cellStyle name="Lien hypertexte" xfId="19343" builtinId="8" hidden="1"/>
    <cellStyle name="Lien hypertexte" xfId="19345" builtinId="8" hidden="1"/>
    <cellStyle name="Lien hypertexte" xfId="19347" builtinId="8" hidden="1"/>
    <cellStyle name="Lien hypertexte" xfId="19349" builtinId="8" hidden="1"/>
    <cellStyle name="Lien hypertexte" xfId="19351" builtinId="8" hidden="1"/>
    <cellStyle name="Lien hypertexte" xfId="19353" builtinId="8" hidden="1"/>
    <cellStyle name="Lien hypertexte" xfId="19355" builtinId="8" hidden="1"/>
    <cellStyle name="Lien hypertexte" xfId="19357" builtinId="8" hidden="1"/>
    <cellStyle name="Lien hypertexte" xfId="19359" builtinId="8" hidden="1"/>
    <cellStyle name="Lien hypertexte" xfId="19361" builtinId="8" hidden="1"/>
    <cellStyle name="Lien hypertexte" xfId="19363" builtinId="8" hidden="1"/>
    <cellStyle name="Lien hypertexte" xfId="19365" builtinId="8" hidden="1"/>
    <cellStyle name="Lien hypertexte" xfId="19367" builtinId="8" hidden="1"/>
    <cellStyle name="Lien hypertexte" xfId="19369" builtinId="8" hidden="1"/>
    <cellStyle name="Lien hypertexte" xfId="19371" builtinId="8" hidden="1"/>
    <cellStyle name="Lien hypertexte" xfId="19373" builtinId="8" hidden="1"/>
    <cellStyle name="Lien hypertexte" xfId="19375" builtinId="8" hidden="1"/>
    <cellStyle name="Lien hypertexte" xfId="19377" builtinId="8" hidden="1"/>
    <cellStyle name="Lien hypertexte" xfId="19379" builtinId="8" hidden="1"/>
    <cellStyle name="Lien hypertexte" xfId="19381" builtinId="8" hidden="1"/>
    <cellStyle name="Lien hypertexte" xfId="19383" builtinId="8" hidden="1"/>
    <cellStyle name="Lien hypertexte" xfId="19385" builtinId="8" hidden="1"/>
    <cellStyle name="Lien hypertexte" xfId="19387" builtinId="8" hidden="1"/>
    <cellStyle name="Lien hypertexte" xfId="19389" builtinId="8" hidden="1"/>
    <cellStyle name="Lien hypertexte" xfId="19391" builtinId="8" hidden="1"/>
    <cellStyle name="Lien hypertexte" xfId="19393" builtinId="8" hidden="1"/>
    <cellStyle name="Lien hypertexte" xfId="19395" builtinId="8" hidden="1"/>
    <cellStyle name="Lien hypertexte" xfId="19397" builtinId="8" hidden="1"/>
    <cellStyle name="Lien hypertexte" xfId="19399" builtinId="8" hidden="1"/>
    <cellStyle name="Lien hypertexte" xfId="19401" builtinId="8" hidden="1"/>
    <cellStyle name="Lien hypertexte" xfId="19403" builtinId="8" hidden="1"/>
    <cellStyle name="Lien hypertexte" xfId="19405" builtinId="8" hidden="1"/>
    <cellStyle name="Lien hypertexte" xfId="19407" builtinId="8" hidden="1"/>
    <cellStyle name="Lien hypertexte" xfId="19409" builtinId="8" hidden="1"/>
    <cellStyle name="Lien hypertexte" xfId="19411" builtinId="8" hidden="1"/>
    <cellStyle name="Lien hypertexte" xfId="19413" builtinId="8" hidden="1"/>
    <cellStyle name="Lien hypertexte" xfId="19415" builtinId="8" hidden="1"/>
    <cellStyle name="Lien hypertexte" xfId="19417" builtinId="8" hidden="1"/>
    <cellStyle name="Lien hypertexte" xfId="19419" builtinId="8" hidden="1"/>
    <cellStyle name="Lien hypertexte" xfId="19421" builtinId="8" hidden="1"/>
    <cellStyle name="Lien hypertexte" xfId="19423" builtinId="8" hidden="1"/>
    <cellStyle name="Lien hypertexte" xfId="19425" builtinId="8" hidden="1"/>
    <cellStyle name="Lien hypertexte" xfId="19427" builtinId="8" hidden="1"/>
    <cellStyle name="Lien hypertexte" xfId="19429" builtinId="8" hidden="1"/>
    <cellStyle name="Lien hypertexte" xfId="19431" builtinId="8" hidden="1"/>
    <cellStyle name="Lien hypertexte" xfId="19433" builtinId="8" hidden="1"/>
    <cellStyle name="Lien hypertexte" xfId="19435" builtinId="8" hidden="1"/>
    <cellStyle name="Lien hypertexte" xfId="19437" builtinId="8" hidden="1"/>
    <cellStyle name="Lien hypertexte" xfId="19439" builtinId="8" hidden="1"/>
    <cellStyle name="Lien hypertexte" xfId="19441" builtinId="8" hidden="1"/>
    <cellStyle name="Lien hypertexte" xfId="19443" builtinId="8" hidden="1"/>
    <cellStyle name="Lien hypertexte" xfId="19445" builtinId="8" hidden="1"/>
    <cellStyle name="Lien hypertexte" xfId="19447" builtinId="8" hidden="1"/>
    <cellStyle name="Lien hypertexte" xfId="19449" builtinId="8" hidden="1"/>
    <cellStyle name="Lien hypertexte" xfId="19451" builtinId="8" hidden="1"/>
    <cellStyle name="Lien hypertexte" xfId="19453" builtinId="8" hidden="1"/>
    <cellStyle name="Lien hypertexte" xfId="19455" builtinId="8" hidden="1"/>
    <cellStyle name="Lien hypertexte" xfId="19457" builtinId="8" hidden="1"/>
    <cellStyle name="Lien hypertexte" xfId="19459" builtinId="8" hidden="1"/>
    <cellStyle name="Lien hypertexte" xfId="19461" builtinId="8" hidden="1"/>
    <cellStyle name="Lien hypertexte" xfId="19463" builtinId="8" hidden="1"/>
    <cellStyle name="Lien hypertexte" xfId="19465" builtinId="8" hidden="1"/>
    <cellStyle name="Lien hypertexte" xfId="19467" builtinId="8" hidden="1"/>
    <cellStyle name="Lien hypertexte" xfId="19469" builtinId="8" hidden="1"/>
    <cellStyle name="Lien hypertexte" xfId="19471" builtinId="8" hidden="1"/>
    <cellStyle name="Lien hypertexte" xfId="19473" builtinId="8" hidden="1"/>
    <cellStyle name="Lien hypertexte" xfId="19475" builtinId="8" hidden="1"/>
    <cellStyle name="Lien hypertexte" xfId="19477" builtinId="8" hidden="1"/>
    <cellStyle name="Lien hypertexte" xfId="19479" builtinId="8" hidden="1"/>
    <cellStyle name="Lien hypertexte" xfId="19481" builtinId="8" hidden="1"/>
    <cellStyle name="Lien hypertexte" xfId="19483" builtinId="8" hidden="1"/>
    <cellStyle name="Lien hypertexte" xfId="19485" builtinId="8" hidden="1"/>
    <cellStyle name="Lien hypertexte" xfId="19487" builtinId="8" hidden="1"/>
    <cellStyle name="Lien hypertexte" xfId="19489" builtinId="8" hidden="1"/>
    <cellStyle name="Lien hypertexte" xfId="19491" builtinId="8" hidden="1"/>
    <cellStyle name="Lien hypertexte" xfId="19493" builtinId="8" hidden="1"/>
    <cellStyle name="Lien hypertexte" xfId="19495" builtinId="8" hidden="1"/>
    <cellStyle name="Lien hypertexte" xfId="19497" builtinId="8" hidden="1"/>
    <cellStyle name="Lien hypertexte" xfId="19499" builtinId="8" hidden="1"/>
    <cellStyle name="Lien hypertexte" xfId="19501" builtinId="8" hidden="1"/>
    <cellStyle name="Lien hypertexte" xfId="19503" builtinId="8" hidden="1"/>
    <cellStyle name="Lien hypertexte" xfId="19505" builtinId="8" hidden="1"/>
    <cellStyle name="Lien hypertexte" xfId="19507" builtinId="8" hidden="1"/>
    <cellStyle name="Lien hypertexte" xfId="19509" builtinId="8" hidden="1"/>
    <cellStyle name="Lien hypertexte" xfId="19511" builtinId="8" hidden="1"/>
    <cellStyle name="Lien hypertexte" xfId="19513" builtinId="8" hidden="1"/>
    <cellStyle name="Lien hypertexte" xfId="19515" builtinId="8" hidden="1"/>
    <cellStyle name="Lien hypertexte" xfId="19517" builtinId="8" hidden="1"/>
    <cellStyle name="Lien hypertexte" xfId="19519" builtinId="8" hidden="1"/>
    <cellStyle name="Lien hypertexte" xfId="19521" builtinId="8" hidden="1"/>
    <cellStyle name="Lien hypertexte" xfId="19523" builtinId="8" hidden="1"/>
    <cellStyle name="Lien hypertexte" xfId="19525" builtinId="8" hidden="1"/>
    <cellStyle name="Lien hypertexte" xfId="19527" builtinId="8" hidden="1"/>
    <cellStyle name="Lien hypertexte" xfId="19529" builtinId="8" hidden="1"/>
    <cellStyle name="Lien hypertexte" xfId="19531" builtinId="8" hidden="1"/>
    <cellStyle name="Lien hypertexte" xfId="19533" builtinId="8" hidden="1"/>
    <cellStyle name="Lien hypertexte" xfId="19535" builtinId="8" hidden="1"/>
    <cellStyle name="Lien hypertexte" xfId="19537" builtinId="8" hidden="1"/>
    <cellStyle name="Lien hypertexte" xfId="19539" builtinId="8" hidden="1"/>
    <cellStyle name="Lien hypertexte" xfId="19541" builtinId="8" hidden="1"/>
    <cellStyle name="Lien hypertexte" xfId="19543" builtinId="8" hidden="1"/>
    <cellStyle name="Lien hypertexte" xfId="19545" builtinId="8" hidden="1"/>
    <cellStyle name="Lien hypertexte" xfId="19547" builtinId="8" hidden="1"/>
    <cellStyle name="Lien hypertexte" xfId="19549" builtinId="8" hidden="1"/>
    <cellStyle name="Lien hypertexte" xfId="19551" builtinId="8" hidden="1"/>
    <cellStyle name="Lien hypertexte" xfId="19553" builtinId="8" hidden="1"/>
    <cellStyle name="Lien hypertexte" xfId="19555" builtinId="8" hidden="1"/>
    <cellStyle name="Lien hypertexte" xfId="19557" builtinId="8" hidden="1"/>
    <cellStyle name="Lien hypertexte" xfId="19559" builtinId="8" hidden="1"/>
    <cellStyle name="Lien hypertexte" xfId="19561" builtinId="8" hidden="1"/>
    <cellStyle name="Lien hypertexte" xfId="19563" builtinId="8" hidden="1"/>
    <cellStyle name="Lien hypertexte" xfId="19565" builtinId="8" hidden="1"/>
    <cellStyle name="Lien hypertexte" xfId="19567" builtinId="8" hidden="1"/>
    <cellStyle name="Lien hypertexte" xfId="19569" builtinId="8" hidden="1"/>
    <cellStyle name="Lien hypertexte" xfId="19571" builtinId="8" hidden="1"/>
    <cellStyle name="Lien hypertexte" xfId="19573" builtinId="8" hidden="1"/>
    <cellStyle name="Lien hypertexte" xfId="19575" builtinId="8" hidden="1"/>
    <cellStyle name="Lien hypertexte" xfId="19577" builtinId="8" hidden="1"/>
    <cellStyle name="Lien hypertexte" xfId="19579" builtinId="8" hidden="1"/>
    <cellStyle name="Lien hypertexte" xfId="19581" builtinId="8" hidden="1"/>
    <cellStyle name="Lien hypertexte" xfId="19583" builtinId="8" hidden="1"/>
    <cellStyle name="Lien hypertexte" xfId="19585" builtinId="8" hidden="1"/>
    <cellStyle name="Lien hypertexte" xfId="19587" builtinId="8" hidden="1"/>
    <cellStyle name="Lien hypertexte" xfId="19589" builtinId="8" hidden="1"/>
    <cellStyle name="Lien hypertexte" xfId="19591" builtinId="8" hidden="1"/>
    <cellStyle name="Lien hypertexte" xfId="19593" builtinId="8" hidden="1"/>
    <cellStyle name="Lien hypertexte" xfId="19595" builtinId="8" hidden="1"/>
    <cellStyle name="Lien hypertexte" xfId="19597" builtinId="8" hidden="1"/>
    <cellStyle name="Lien hypertexte" xfId="19599" builtinId="8" hidden="1"/>
    <cellStyle name="Lien hypertexte" xfId="19601" builtinId="8" hidden="1"/>
    <cellStyle name="Lien hypertexte" xfId="19603" builtinId="8" hidden="1"/>
    <cellStyle name="Lien hypertexte" xfId="19605" builtinId="8" hidden="1"/>
    <cellStyle name="Lien hypertexte" xfId="19607" builtinId="8" hidden="1"/>
    <cellStyle name="Lien hypertexte" xfId="19609" builtinId="8" hidden="1"/>
    <cellStyle name="Lien hypertexte" xfId="19611" builtinId="8" hidden="1"/>
    <cellStyle name="Lien hypertexte" xfId="19613" builtinId="8" hidden="1"/>
    <cellStyle name="Lien hypertexte" xfId="19615" builtinId="8" hidden="1"/>
    <cellStyle name="Lien hypertexte" xfId="19617" builtinId="8" hidden="1"/>
    <cellStyle name="Lien hypertexte" xfId="19619" builtinId="8" hidden="1"/>
    <cellStyle name="Lien hypertexte" xfId="19621" builtinId="8" hidden="1"/>
    <cellStyle name="Lien hypertexte" xfId="19623" builtinId="8" hidden="1"/>
    <cellStyle name="Lien hypertexte" xfId="19625" builtinId="8" hidden="1"/>
    <cellStyle name="Lien hypertexte" xfId="19627" builtinId="8" hidden="1"/>
    <cellStyle name="Lien hypertexte" xfId="19629" builtinId="8" hidden="1"/>
    <cellStyle name="Lien hypertexte" xfId="19631" builtinId="8" hidden="1"/>
    <cellStyle name="Lien hypertexte" xfId="19633" builtinId="8" hidden="1"/>
    <cellStyle name="Lien hypertexte" xfId="19635" builtinId="8" hidden="1"/>
    <cellStyle name="Lien hypertexte" xfId="19637" builtinId="8" hidden="1"/>
    <cellStyle name="Lien hypertexte" xfId="19639" builtinId="8" hidden="1"/>
    <cellStyle name="Lien hypertexte" xfId="19641" builtinId="8" hidden="1"/>
    <cellStyle name="Lien hypertexte" xfId="19643" builtinId="8" hidden="1"/>
    <cellStyle name="Lien hypertexte" xfId="19645" builtinId="8" hidden="1"/>
    <cellStyle name="Lien hypertexte" xfId="19647" builtinId="8" hidden="1"/>
    <cellStyle name="Lien hypertexte" xfId="19649" builtinId="8" hidden="1"/>
    <cellStyle name="Lien hypertexte" xfId="19651" builtinId="8" hidden="1"/>
    <cellStyle name="Lien hypertexte" xfId="19653" builtinId="8" hidden="1"/>
    <cellStyle name="Lien hypertexte" xfId="19655" builtinId="8" hidden="1"/>
    <cellStyle name="Lien hypertexte" xfId="19657" builtinId="8" hidden="1"/>
    <cellStyle name="Lien hypertexte" xfId="19659" builtinId="8" hidden="1"/>
    <cellStyle name="Lien hypertexte" xfId="19661" builtinId="8" hidden="1"/>
    <cellStyle name="Lien hypertexte" xfId="19663" builtinId="8" hidden="1"/>
    <cellStyle name="Lien hypertexte" xfId="19665" builtinId="8" hidden="1"/>
    <cellStyle name="Lien hypertexte" xfId="19667" builtinId="8" hidden="1"/>
    <cellStyle name="Lien hypertexte" xfId="19669" builtinId="8" hidden="1"/>
    <cellStyle name="Lien hypertexte" xfId="19671" builtinId="8" hidden="1"/>
    <cellStyle name="Lien hypertexte" xfId="19673" builtinId="8" hidden="1"/>
    <cellStyle name="Lien hypertexte" xfId="19675" builtinId="8" hidden="1"/>
    <cellStyle name="Lien hypertexte" xfId="19677" builtinId="8" hidden="1"/>
    <cellStyle name="Lien hypertexte" xfId="19679" builtinId="8" hidden="1"/>
    <cellStyle name="Lien hypertexte" xfId="19681" builtinId="8" hidden="1"/>
    <cellStyle name="Lien hypertexte" xfId="19683" builtinId="8" hidden="1"/>
    <cellStyle name="Lien hypertexte" xfId="19685" builtinId="8" hidden="1"/>
    <cellStyle name="Lien hypertexte" xfId="19687" builtinId="8" hidden="1"/>
    <cellStyle name="Lien hypertexte" xfId="19689" builtinId="8" hidden="1"/>
    <cellStyle name="Lien hypertexte" xfId="19691" builtinId="8" hidden="1"/>
    <cellStyle name="Lien hypertexte" xfId="19693" builtinId="8" hidden="1"/>
    <cellStyle name="Lien hypertexte" xfId="19695" builtinId="8" hidden="1"/>
    <cellStyle name="Lien hypertexte" xfId="19697" builtinId="8" hidden="1"/>
    <cellStyle name="Lien hypertexte" xfId="19699" builtinId="8" hidden="1"/>
    <cellStyle name="Lien hypertexte" xfId="19701" builtinId="8" hidden="1"/>
    <cellStyle name="Lien hypertexte" xfId="19703" builtinId="8" hidden="1"/>
    <cellStyle name="Lien hypertexte" xfId="19705" builtinId="8" hidden="1"/>
    <cellStyle name="Lien hypertexte" xfId="19707" builtinId="8" hidden="1"/>
    <cellStyle name="Lien hypertexte" xfId="19709" builtinId="8" hidden="1"/>
    <cellStyle name="Lien hypertexte" xfId="19711" builtinId="8" hidden="1"/>
    <cellStyle name="Lien hypertexte" xfId="19713" builtinId="8" hidden="1"/>
    <cellStyle name="Lien hypertexte" xfId="19715" builtinId="8" hidden="1"/>
    <cellStyle name="Lien hypertexte" xfId="19717" builtinId="8" hidden="1"/>
    <cellStyle name="Lien hypertexte" xfId="19719" builtinId="8" hidden="1"/>
    <cellStyle name="Lien hypertexte" xfId="19721" builtinId="8" hidden="1"/>
    <cellStyle name="Lien hypertexte" xfId="19723" builtinId="8" hidden="1"/>
    <cellStyle name="Lien hypertexte" xfId="19725" builtinId="8" hidden="1"/>
    <cellStyle name="Lien hypertexte" xfId="19727" builtinId="8" hidden="1"/>
    <cellStyle name="Lien hypertexte" xfId="19729" builtinId="8" hidden="1"/>
    <cellStyle name="Lien hypertexte" xfId="19731" builtinId="8" hidden="1"/>
    <cellStyle name="Lien hypertexte" xfId="19733" builtinId="8" hidden="1"/>
    <cellStyle name="Lien hypertexte" xfId="19735" builtinId="8" hidden="1"/>
    <cellStyle name="Lien hypertexte" xfId="19737" builtinId="8" hidden="1"/>
    <cellStyle name="Lien hypertexte" xfId="19739" builtinId="8" hidden="1"/>
    <cellStyle name="Lien hypertexte" xfId="19741" builtinId="8" hidden="1"/>
    <cellStyle name="Lien hypertexte" xfId="19743" builtinId="8" hidden="1"/>
    <cellStyle name="Lien hypertexte" xfId="19745" builtinId="8" hidden="1"/>
    <cellStyle name="Lien hypertexte" xfId="19747" builtinId="8" hidden="1"/>
    <cellStyle name="Lien hypertexte" xfId="19749" builtinId="8" hidden="1"/>
    <cellStyle name="Lien hypertexte" xfId="19751" builtinId="8" hidden="1"/>
    <cellStyle name="Lien hypertexte" xfId="19753" builtinId="8" hidden="1"/>
    <cellStyle name="Lien hypertexte" xfId="19755" builtinId="8" hidden="1"/>
    <cellStyle name="Lien hypertexte" xfId="19757" builtinId="8" hidden="1"/>
    <cellStyle name="Lien hypertexte" xfId="19759" builtinId="8" hidden="1"/>
    <cellStyle name="Lien hypertexte" xfId="19761" builtinId="8" hidden="1"/>
    <cellStyle name="Lien hypertexte" xfId="19763" builtinId="8" hidden="1"/>
    <cellStyle name="Lien hypertexte" xfId="19765" builtinId="8" hidden="1"/>
    <cellStyle name="Lien hypertexte" xfId="19767" builtinId="8" hidden="1"/>
    <cellStyle name="Lien hypertexte" xfId="19769" builtinId="8" hidden="1"/>
    <cellStyle name="Lien hypertexte" xfId="19771" builtinId="8" hidden="1"/>
    <cellStyle name="Lien hypertexte" xfId="19773" builtinId="8" hidden="1"/>
    <cellStyle name="Lien hypertexte" xfId="19775" builtinId="8" hidden="1"/>
    <cellStyle name="Lien hypertexte" xfId="19777" builtinId="8" hidden="1"/>
    <cellStyle name="Lien hypertexte" xfId="19779" builtinId="8" hidden="1"/>
    <cellStyle name="Lien hypertexte" xfId="19781" builtinId="8" hidden="1"/>
    <cellStyle name="Lien hypertexte" xfId="19783" builtinId="8" hidden="1"/>
    <cellStyle name="Lien hypertexte" xfId="19785" builtinId="8" hidden="1"/>
    <cellStyle name="Lien hypertexte" xfId="19787" builtinId="8" hidden="1"/>
    <cellStyle name="Lien hypertexte" xfId="19789" builtinId="8" hidden="1"/>
    <cellStyle name="Lien hypertexte" xfId="19791" builtinId="8" hidden="1"/>
    <cellStyle name="Lien hypertexte" xfId="19793" builtinId="8" hidden="1"/>
    <cellStyle name="Lien hypertexte" xfId="19795" builtinId="8" hidden="1"/>
    <cellStyle name="Lien hypertexte" xfId="19797" builtinId="8" hidden="1"/>
    <cellStyle name="Lien hypertexte" xfId="19799" builtinId="8" hidden="1"/>
    <cellStyle name="Lien hypertexte" xfId="19801" builtinId="8" hidden="1"/>
    <cellStyle name="Lien hypertexte" xfId="19803" builtinId="8" hidden="1"/>
    <cellStyle name="Lien hypertexte" xfId="19805" builtinId="8" hidden="1"/>
    <cellStyle name="Lien hypertexte" xfId="19807" builtinId="8" hidden="1"/>
    <cellStyle name="Lien hypertexte" xfId="19809" builtinId="8" hidden="1"/>
    <cellStyle name="Lien hypertexte" xfId="19811" builtinId="8" hidden="1"/>
    <cellStyle name="Lien hypertexte" xfId="19813" builtinId="8" hidden="1"/>
    <cellStyle name="Lien hypertexte" xfId="19815" builtinId="8" hidden="1"/>
    <cellStyle name="Lien hypertexte" xfId="19817" builtinId="8" hidden="1"/>
    <cellStyle name="Lien hypertexte" xfId="19819" builtinId="8" hidden="1"/>
    <cellStyle name="Lien hypertexte" xfId="19821" builtinId="8" hidden="1"/>
    <cellStyle name="Lien hypertexte" xfId="19823" builtinId="8" hidden="1"/>
    <cellStyle name="Lien hypertexte" xfId="19825" builtinId="8" hidden="1"/>
    <cellStyle name="Lien hypertexte" xfId="19827" builtinId="8" hidden="1"/>
    <cellStyle name="Lien hypertexte" xfId="19829" builtinId="8" hidden="1"/>
    <cellStyle name="Lien hypertexte" xfId="19831" builtinId="8" hidden="1"/>
    <cellStyle name="Lien hypertexte" xfId="19833" builtinId="8" hidden="1"/>
    <cellStyle name="Lien hypertexte" xfId="19835" builtinId="8" hidden="1"/>
    <cellStyle name="Lien hypertexte" xfId="19837" builtinId="8" hidden="1"/>
    <cellStyle name="Lien hypertexte" xfId="19839" builtinId="8" hidden="1"/>
    <cellStyle name="Lien hypertexte" xfId="19841" builtinId="8" hidden="1"/>
    <cellStyle name="Lien hypertexte" xfId="19843" builtinId="8" hidden="1"/>
    <cellStyle name="Lien hypertexte" xfId="19845" builtinId="8" hidden="1"/>
    <cellStyle name="Lien hypertexte" xfId="19847" builtinId="8" hidden="1"/>
    <cellStyle name="Lien hypertexte" xfId="19849" builtinId="8" hidden="1"/>
    <cellStyle name="Lien hypertexte" xfId="19851" builtinId="8" hidden="1"/>
    <cellStyle name="Lien hypertexte" xfId="19853" builtinId="8" hidden="1"/>
    <cellStyle name="Lien hypertexte" xfId="19855" builtinId="8" hidden="1"/>
    <cellStyle name="Lien hypertexte" xfId="19857" builtinId="8" hidden="1"/>
    <cellStyle name="Lien hypertexte" xfId="19859" builtinId="8" hidden="1"/>
    <cellStyle name="Lien hypertexte" xfId="19861" builtinId="8" hidden="1"/>
    <cellStyle name="Lien hypertexte" xfId="19863" builtinId="8" hidden="1"/>
    <cellStyle name="Lien hypertexte" xfId="19865" builtinId="8" hidden="1"/>
    <cellStyle name="Lien hypertexte" xfId="19867" builtinId="8" hidden="1"/>
    <cellStyle name="Lien hypertexte" xfId="19869" builtinId="8" hidden="1"/>
    <cellStyle name="Lien hypertexte" xfId="19871" builtinId="8" hidden="1"/>
    <cellStyle name="Lien hypertexte" xfId="19873" builtinId="8" hidden="1"/>
    <cellStyle name="Lien hypertexte" xfId="19875" builtinId="8" hidden="1"/>
    <cellStyle name="Lien hypertexte" xfId="19877" builtinId="8" hidden="1"/>
    <cellStyle name="Lien hypertexte" xfId="19879" builtinId="8" hidden="1"/>
    <cellStyle name="Lien hypertexte" xfId="19881" builtinId="8" hidden="1"/>
    <cellStyle name="Lien hypertexte" xfId="19883" builtinId="8" hidden="1"/>
    <cellStyle name="Lien hypertexte" xfId="19885" builtinId="8" hidden="1"/>
    <cellStyle name="Lien hypertexte" xfId="19887" builtinId="8" hidden="1"/>
    <cellStyle name="Lien hypertexte" xfId="19889" builtinId="8" hidden="1"/>
    <cellStyle name="Lien hypertexte" xfId="19891" builtinId="8" hidden="1"/>
    <cellStyle name="Lien hypertexte" xfId="19893" builtinId="8" hidden="1"/>
    <cellStyle name="Lien hypertexte" xfId="19895" builtinId="8" hidden="1"/>
    <cellStyle name="Lien hypertexte" xfId="19897" builtinId="8" hidden="1"/>
    <cellStyle name="Lien hypertexte" xfId="19899" builtinId="8" hidden="1"/>
    <cellStyle name="Lien hypertexte" xfId="19901" builtinId="8" hidden="1"/>
    <cellStyle name="Lien hypertexte" xfId="19903" builtinId="8" hidden="1"/>
    <cellStyle name="Lien hypertexte" xfId="19905" builtinId="8" hidden="1"/>
    <cellStyle name="Lien hypertexte" xfId="19907" builtinId="8" hidden="1"/>
    <cellStyle name="Lien hypertexte" xfId="19909" builtinId="8" hidden="1"/>
    <cellStyle name="Lien hypertexte" xfId="19911" builtinId="8" hidden="1"/>
    <cellStyle name="Lien hypertexte" xfId="19913" builtinId="8" hidden="1"/>
    <cellStyle name="Lien hypertexte" xfId="19915" builtinId="8" hidden="1"/>
    <cellStyle name="Lien hypertexte" xfId="19917" builtinId="8" hidden="1"/>
    <cellStyle name="Lien hypertexte" xfId="19919" builtinId="8" hidden="1"/>
    <cellStyle name="Lien hypertexte" xfId="19921" builtinId="8" hidden="1"/>
    <cellStyle name="Lien hypertexte" xfId="19923" builtinId="8" hidden="1"/>
    <cellStyle name="Lien hypertexte" xfId="19925" builtinId="8" hidden="1"/>
    <cellStyle name="Lien hypertexte" xfId="19927" builtinId="8" hidden="1"/>
    <cellStyle name="Lien hypertexte" xfId="19929" builtinId="8" hidden="1"/>
    <cellStyle name="Lien hypertexte" xfId="19931" builtinId="8" hidden="1"/>
    <cellStyle name="Lien hypertexte" xfId="19933" builtinId="8" hidden="1"/>
    <cellStyle name="Lien hypertexte" xfId="19935" builtinId="8" hidden="1"/>
    <cellStyle name="Lien hypertexte" xfId="19937" builtinId="8" hidden="1"/>
    <cellStyle name="Lien hypertexte" xfId="19939" builtinId="8" hidden="1"/>
    <cellStyle name="Lien hypertexte" xfId="19941" builtinId="8" hidden="1"/>
    <cellStyle name="Lien hypertexte" xfId="19943" builtinId="8" hidden="1"/>
    <cellStyle name="Lien hypertexte" xfId="19945" builtinId="8" hidden="1"/>
    <cellStyle name="Lien hypertexte" xfId="19947" builtinId="8" hidden="1"/>
    <cellStyle name="Lien hypertexte" xfId="19949" builtinId="8" hidden="1"/>
    <cellStyle name="Lien hypertexte" xfId="19951" builtinId="8" hidden="1"/>
    <cellStyle name="Lien hypertexte" xfId="19953" builtinId="8" hidden="1"/>
    <cellStyle name="Lien hypertexte" xfId="19955" builtinId="8" hidden="1"/>
    <cellStyle name="Lien hypertexte" xfId="19957" builtinId="8" hidden="1"/>
    <cellStyle name="Lien hypertexte" xfId="19959" builtinId="8" hidden="1"/>
    <cellStyle name="Lien hypertexte" xfId="19961" builtinId="8" hidden="1"/>
    <cellStyle name="Lien hypertexte" xfId="19963" builtinId="8" hidden="1"/>
    <cellStyle name="Lien hypertexte" xfId="19965" builtinId="8" hidden="1"/>
    <cellStyle name="Lien hypertexte" xfId="19967" builtinId="8" hidden="1"/>
    <cellStyle name="Lien hypertexte" xfId="19969" builtinId="8" hidden="1"/>
    <cellStyle name="Lien hypertexte" xfId="19971" builtinId="8" hidden="1"/>
    <cellStyle name="Lien hypertexte" xfId="19973" builtinId="8" hidden="1"/>
    <cellStyle name="Lien hypertexte" xfId="19975" builtinId="8" hidden="1"/>
    <cellStyle name="Lien hypertexte" xfId="19977" builtinId="8" hidden="1"/>
    <cellStyle name="Lien hypertexte" xfId="19979" builtinId="8" hidden="1"/>
    <cellStyle name="Lien hypertexte" xfId="19981" builtinId="8" hidden="1"/>
    <cellStyle name="Lien hypertexte" xfId="19983" builtinId="8" hidden="1"/>
    <cellStyle name="Lien hypertexte" xfId="19985" builtinId="8" hidden="1"/>
    <cellStyle name="Lien hypertexte" xfId="19987" builtinId="8" hidden="1"/>
    <cellStyle name="Lien hypertexte" xfId="19989" builtinId="8" hidden="1"/>
    <cellStyle name="Lien hypertexte" xfId="19991" builtinId="8" hidden="1"/>
    <cellStyle name="Lien hypertexte" xfId="19993" builtinId="8" hidden="1"/>
    <cellStyle name="Lien hypertexte" xfId="19995" builtinId="8" hidden="1"/>
    <cellStyle name="Lien hypertexte" xfId="19997" builtinId="8" hidden="1"/>
    <cellStyle name="Lien hypertexte" xfId="19999" builtinId="8" hidden="1"/>
    <cellStyle name="Lien hypertexte" xfId="20001" builtinId="8" hidden="1"/>
    <cellStyle name="Lien hypertexte" xfId="20003" builtinId="8" hidden="1"/>
    <cellStyle name="Lien hypertexte" xfId="20005" builtinId="8" hidden="1"/>
    <cellStyle name="Lien hypertexte" xfId="20007" builtinId="8" hidden="1"/>
    <cellStyle name="Lien hypertexte" xfId="20009" builtinId="8" hidden="1"/>
    <cellStyle name="Lien hypertexte" xfId="20011" builtinId="8" hidden="1"/>
    <cellStyle name="Lien hypertexte" xfId="20013" builtinId="8" hidden="1"/>
    <cellStyle name="Lien hypertexte" xfId="20015" builtinId="8" hidden="1"/>
    <cellStyle name="Lien hypertexte" xfId="20017" builtinId="8" hidden="1"/>
    <cellStyle name="Lien hypertexte" xfId="20019" builtinId="8" hidden="1"/>
    <cellStyle name="Lien hypertexte" xfId="20021" builtinId="8" hidden="1"/>
    <cellStyle name="Lien hypertexte" xfId="20023" builtinId="8" hidden="1"/>
    <cellStyle name="Lien hypertexte" xfId="20025" builtinId="8" hidden="1"/>
    <cellStyle name="Lien hypertexte" xfId="20027" builtinId="8" hidden="1"/>
    <cellStyle name="Lien hypertexte" xfId="20029" builtinId="8" hidden="1"/>
    <cellStyle name="Lien hypertexte" xfId="20031" builtinId="8" hidden="1"/>
    <cellStyle name="Lien hypertexte" xfId="20033" builtinId="8" hidden="1"/>
    <cellStyle name="Lien hypertexte" xfId="20035" builtinId="8" hidden="1"/>
    <cellStyle name="Lien hypertexte" xfId="20037" builtinId="8" hidden="1"/>
    <cellStyle name="Lien hypertexte" xfId="20039" builtinId="8" hidden="1"/>
    <cellStyle name="Lien hypertexte" xfId="20041" builtinId="8" hidden="1"/>
    <cellStyle name="Lien hypertexte" xfId="20043" builtinId="8" hidden="1"/>
    <cellStyle name="Lien hypertexte" xfId="20045" builtinId="8" hidden="1"/>
    <cellStyle name="Lien hypertexte" xfId="20047" builtinId="8" hidden="1"/>
    <cellStyle name="Lien hypertexte" xfId="20049" builtinId="8" hidden="1"/>
    <cellStyle name="Lien hypertexte" xfId="20051" builtinId="8" hidden="1"/>
    <cellStyle name="Lien hypertexte" xfId="20053" builtinId="8" hidden="1"/>
    <cellStyle name="Lien hypertexte" xfId="20055" builtinId="8" hidden="1"/>
    <cellStyle name="Lien hypertexte" xfId="20057" builtinId="8" hidden="1"/>
    <cellStyle name="Lien hypertexte" xfId="20059" builtinId="8" hidden="1"/>
    <cellStyle name="Lien hypertexte" xfId="20061" builtinId="8" hidden="1"/>
    <cellStyle name="Lien hypertexte" xfId="20063" builtinId="8" hidden="1"/>
    <cellStyle name="Lien hypertexte" xfId="20065" builtinId="8" hidden="1"/>
    <cellStyle name="Lien hypertexte" xfId="20067" builtinId="8" hidden="1"/>
    <cellStyle name="Lien hypertexte" xfId="20069" builtinId="8" hidden="1"/>
    <cellStyle name="Lien hypertexte" xfId="20071" builtinId="8" hidden="1"/>
    <cellStyle name="Lien hypertexte" xfId="20073" builtinId="8" hidden="1"/>
    <cellStyle name="Lien hypertexte" xfId="20075" builtinId="8" hidden="1"/>
    <cellStyle name="Lien hypertexte" xfId="20077" builtinId="8" hidden="1"/>
    <cellStyle name="Lien hypertexte" xfId="20079" builtinId="8" hidden="1"/>
    <cellStyle name="Lien hypertexte" xfId="20081" builtinId="8" hidden="1"/>
    <cellStyle name="Lien hypertexte" xfId="20083" builtinId="8" hidden="1"/>
    <cellStyle name="Lien hypertexte" xfId="20085" builtinId="8" hidden="1"/>
    <cellStyle name="Lien hypertexte" xfId="20087" builtinId="8" hidden="1"/>
    <cellStyle name="Lien hypertexte" xfId="20089" builtinId="8" hidden="1"/>
    <cellStyle name="Lien hypertexte" xfId="20091" builtinId="8" hidden="1"/>
    <cellStyle name="Lien hypertexte" xfId="20093" builtinId="8" hidden="1"/>
    <cellStyle name="Lien hypertexte" xfId="20095" builtinId="8" hidden="1"/>
    <cellStyle name="Lien hypertexte" xfId="20097" builtinId="8" hidden="1"/>
    <cellStyle name="Lien hypertexte" xfId="20099" builtinId="8" hidden="1"/>
    <cellStyle name="Lien hypertexte" xfId="20101" builtinId="8" hidden="1"/>
    <cellStyle name="Lien hypertexte" xfId="20103" builtinId="8" hidden="1"/>
    <cellStyle name="Lien hypertexte" xfId="20105" builtinId="8" hidden="1"/>
    <cellStyle name="Lien hypertexte" xfId="20107" builtinId="8" hidden="1"/>
    <cellStyle name="Lien hypertexte" xfId="20109" builtinId="8" hidden="1"/>
    <cellStyle name="Lien hypertexte" xfId="20111" builtinId="8" hidden="1"/>
    <cellStyle name="Lien hypertexte" xfId="20113" builtinId="8" hidden="1"/>
    <cellStyle name="Lien hypertexte" xfId="20115" builtinId="8" hidden="1"/>
    <cellStyle name="Lien hypertexte" xfId="20117" builtinId="8" hidden="1"/>
    <cellStyle name="Lien hypertexte" xfId="20119" builtinId="8" hidden="1"/>
    <cellStyle name="Lien hypertexte" xfId="20121" builtinId="8" hidden="1"/>
    <cellStyle name="Lien hypertexte" xfId="20123" builtinId="8" hidden="1"/>
    <cellStyle name="Lien hypertexte" xfId="20125" builtinId="8" hidden="1"/>
    <cellStyle name="Lien hypertexte" xfId="20127" builtinId="8" hidden="1"/>
    <cellStyle name="Lien hypertexte" xfId="20129" builtinId="8" hidden="1"/>
    <cellStyle name="Lien hypertexte" xfId="20131" builtinId="8" hidden="1"/>
    <cellStyle name="Lien hypertexte" xfId="20133" builtinId="8" hidden="1"/>
    <cellStyle name="Lien hypertexte" xfId="20135" builtinId="8" hidden="1"/>
    <cellStyle name="Lien hypertexte" xfId="20137" builtinId="8" hidden="1"/>
    <cellStyle name="Lien hypertexte" xfId="20139" builtinId="8" hidden="1"/>
    <cellStyle name="Lien hypertexte" xfId="20141" builtinId="8" hidden="1"/>
    <cellStyle name="Lien hypertexte" xfId="20143" builtinId="8" hidden="1"/>
    <cellStyle name="Lien hypertexte" xfId="20145" builtinId="8" hidden="1"/>
    <cellStyle name="Lien hypertexte" xfId="20147" builtinId="8" hidden="1"/>
    <cellStyle name="Lien hypertexte" xfId="20149" builtinId="8" hidden="1"/>
    <cellStyle name="Lien hypertexte" xfId="20151" builtinId="8" hidden="1"/>
    <cellStyle name="Lien hypertexte" xfId="20153" builtinId="8" hidden="1"/>
    <cellStyle name="Lien hypertexte" xfId="20155" builtinId="8" hidden="1"/>
    <cellStyle name="Lien hypertexte" xfId="20157" builtinId="8" hidden="1"/>
    <cellStyle name="Lien hypertexte" xfId="20159" builtinId="8" hidden="1"/>
    <cellStyle name="Lien hypertexte" xfId="20161" builtinId="8" hidden="1"/>
    <cellStyle name="Lien hypertexte" xfId="20163" builtinId="8" hidden="1"/>
    <cellStyle name="Lien hypertexte" xfId="20165" builtinId="8" hidden="1"/>
    <cellStyle name="Lien hypertexte" xfId="20167" builtinId="8" hidden="1"/>
    <cellStyle name="Lien hypertexte" xfId="20169" builtinId="8" hidden="1"/>
    <cellStyle name="Lien hypertexte" xfId="20171" builtinId="8" hidden="1"/>
    <cellStyle name="Lien hypertexte" xfId="20173" builtinId="8" hidden="1"/>
    <cellStyle name="Lien hypertexte" xfId="20175" builtinId="8" hidden="1"/>
    <cellStyle name="Lien hypertexte" xfId="20177" builtinId="8" hidden="1"/>
    <cellStyle name="Lien hypertexte" xfId="20179" builtinId="8" hidden="1"/>
    <cellStyle name="Lien hypertexte" xfId="20181" builtinId="8" hidden="1"/>
    <cellStyle name="Lien hypertexte" xfId="20183" builtinId="8" hidden="1"/>
    <cellStyle name="Lien hypertexte" xfId="20185" builtinId="8" hidden="1"/>
    <cellStyle name="Lien hypertexte" xfId="20187" builtinId="8" hidden="1"/>
    <cellStyle name="Lien hypertexte" xfId="20189" builtinId="8" hidden="1"/>
    <cellStyle name="Lien hypertexte" xfId="20191" builtinId="8" hidden="1"/>
    <cellStyle name="Lien hypertexte" xfId="20193" builtinId="8" hidden="1"/>
    <cellStyle name="Lien hypertexte" xfId="20195" builtinId="8" hidden="1"/>
    <cellStyle name="Lien hypertexte" xfId="20197" builtinId="8" hidden="1"/>
    <cellStyle name="Lien hypertexte" xfId="20199" builtinId="8" hidden="1"/>
    <cellStyle name="Lien hypertexte" xfId="20201" builtinId="8" hidden="1"/>
    <cellStyle name="Lien hypertexte" xfId="20203" builtinId="8" hidden="1"/>
    <cellStyle name="Lien hypertexte" xfId="20205" builtinId="8" hidden="1"/>
    <cellStyle name="Lien hypertexte" xfId="20207" builtinId="8" hidden="1"/>
    <cellStyle name="Lien hypertexte" xfId="20209" builtinId="8" hidden="1"/>
    <cellStyle name="Lien hypertexte" xfId="20211" builtinId="8" hidden="1"/>
    <cellStyle name="Lien hypertexte" xfId="20213" builtinId="8" hidden="1"/>
    <cellStyle name="Lien hypertexte" xfId="20215" builtinId="8" hidden="1"/>
    <cellStyle name="Lien hypertexte" xfId="20217" builtinId="8" hidden="1"/>
    <cellStyle name="Lien hypertexte" xfId="20219" builtinId="8" hidden="1"/>
    <cellStyle name="Lien hypertexte" xfId="20221" builtinId="8" hidden="1"/>
    <cellStyle name="Lien hypertexte" xfId="20223" builtinId="8" hidden="1"/>
    <cellStyle name="Lien hypertexte" xfId="20225" builtinId="8" hidden="1"/>
    <cellStyle name="Lien hypertexte" xfId="20227" builtinId="8" hidden="1"/>
    <cellStyle name="Lien hypertexte" xfId="20229" builtinId="8" hidden="1"/>
    <cellStyle name="Lien hypertexte" xfId="20231" builtinId="8" hidden="1"/>
    <cellStyle name="Lien hypertexte" xfId="20233" builtinId="8" hidden="1"/>
    <cellStyle name="Lien hypertexte" xfId="20235" builtinId="8" hidden="1"/>
    <cellStyle name="Lien hypertexte" xfId="20237" builtinId="8" hidden="1"/>
    <cellStyle name="Lien hypertexte" xfId="20239" builtinId="8" hidden="1"/>
    <cellStyle name="Lien hypertexte" xfId="20241" builtinId="8" hidden="1"/>
    <cellStyle name="Lien hypertexte" xfId="20243" builtinId="8" hidden="1"/>
    <cellStyle name="Lien hypertexte" xfId="20245" builtinId="8" hidden="1"/>
    <cellStyle name="Lien hypertexte" xfId="20247" builtinId="8" hidden="1"/>
    <cellStyle name="Lien hypertexte" xfId="20249" builtinId="8" hidden="1"/>
    <cellStyle name="Lien hypertexte" xfId="20251" builtinId="8" hidden="1"/>
    <cellStyle name="Lien hypertexte" xfId="20253" builtinId="8" hidden="1"/>
    <cellStyle name="Lien hypertexte" xfId="20255" builtinId="8" hidden="1"/>
    <cellStyle name="Lien hypertexte" xfId="20257" builtinId="8" hidden="1"/>
    <cellStyle name="Lien hypertexte" xfId="20259" builtinId="8" hidden="1"/>
    <cellStyle name="Lien hypertexte" xfId="20261" builtinId="8" hidden="1"/>
    <cellStyle name="Lien hypertexte" xfId="20263" builtinId="8" hidden="1"/>
    <cellStyle name="Lien hypertexte" xfId="20265" builtinId="8" hidden="1"/>
    <cellStyle name="Lien hypertexte" xfId="20267" builtinId="8" hidden="1"/>
    <cellStyle name="Lien hypertexte" xfId="20269" builtinId="8" hidden="1"/>
    <cellStyle name="Lien hypertexte" xfId="20271" builtinId="8" hidden="1"/>
    <cellStyle name="Lien hypertexte" xfId="20273" builtinId="8" hidden="1"/>
    <cellStyle name="Lien hypertexte" xfId="20275" builtinId="8" hidden="1"/>
    <cellStyle name="Lien hypertexte" xfId="20277" builtinId="8" hidden="1"/>
    <cellStyle name="Lien hypertexte" xfId="20279" builtinId="8" hidden="1"/>
    <cellStyle name="Lien hypertexte" xfId="20281" builtinId="8" hidden="1"/>
    <cellStyle name="Lien hypertexte" xfId="20283" builtinId="8" hidden="1"/>
    <cellStyle name="Lien hypertexte" xfId="20285" builtinId="8" hidden="1"/>
    <cellStyle name="Lien hypertexte" xfId="20287" builtinId="8" hidden="1"/>
    <cellStyle name="Lien hypertexte" xfId="20289" builtinId="8" hidden="1"/>
    <cellStyle name="Lien hypertexte" xfId="20291" builtinId="8" hidden="1"/>
    <cellStyle name="Lien hypertexte" xfId="20293" builtinId="8" hidden="1"/>
    <cellStyle name="Lien hypertexte" xfId="20295" builtinId="8" hidden="1"/>
    <cellStyle name="Lien hypertexte" xfId="20297" builtinId="8" hidden="1"/>
    <cellStyle name="Lien hypertexte" xfId="20299" builtinId="8" hidden="1"/>
    <cellStyle name="Lien hypertexte" xfId="20301" builtinId="8" hidden="1"/>
    <cellStyle name="Lien hypertexte" xfId="20303" builtinId="8" hidden="1"/>
    <cellStyle name="Lien hypertexte" xfId="20305" builtinId="8" hidden="1"/>
    <cellStyle name="Lien hypertexte" xfId="20307" builtinId="8" hidden="1"/>
    <cellStyle name="Lien hypertexte" xfId="20309" builtinId="8" hidden="1"/>
    <cellStyle name="Lien hypertexte" xfId="20311" builtinId="8" hidden="1"/>
    <cellStyle name="Lien hypertexte" xfId="20313" builtinId="8" hidden="1"/>
    <cellStyle name="Lien hypertexte" xfId="20315" builtinId="8" hidden="1"/>
    <cellStyle name="Lien hypertexte" xfId="20317" builtinId="8" hidden="1"/>
    <cellStyle name="Lien hypertexte" xfId="20319" builtinId="8" hidden="1"/>
    <cellStyle name="Lien hypertexte" xfId="20321" builtinId="8" hidden="1"/>
    <cellStyle name="Lien hypertexte" xfId="20323" builtinId="8" hidden="1"/>
    <cellStyle name="Lien hypertexte" xfId="20325" builtinId="8" hidden="1"/>
    <cellStyle name="Lien hypertexte" xfId="20327" builtinId="8" hidden="1"/>
    <cellStyle name="Lien hypertexte" xfId="20329" builtinId="8" hidden="1"/>
    <cellStyle name="Lien hypertexte" xfId="20331" builtinId="8" hidden="1"/>
    <cellStyle name="Lien hypertexte" xfId="20333" builtinId="8" hidden="1"/>
    <cellStyle name="Lien hypertexte" xfId="20335" builtinId="8" hidden="1"/>
    <cellStyle name="Lien hypertexte" xfId="20337" builtinId="8" hidden="1"/>
    <cellStyle name="Lien hypertexte" xfId="20339" builtinId="8" hidden="1"/>
    <cellStyle name="Lien hypertexte" xfId="20341" builtinId="8" hidden="1"/>
    <cellStyle name="Lien hypertexte" xfId="20343" builtinId="8" hidden="1"/>
    <cellStyle name="Lien hypertexte" xfId="20345" builtinId="8" hidden="1"/>
    <cellStyle name="Lien hypertexte" xfId="20347" builtinId="8" hidden="1"/>
    <cellStyle name="Lien hypertexte" xfId="20349" builtinId="8" hidden="1"/>
    <cellStyle name="Lien hypertexte" xfId="20351" builtinId="8" hidden="1"/>
    <cellStyle name="Lien hypertexte" xfId="20353" builtinId="8" hidden="1"/>
    <cellStyle name="Lien hypertexte" xfId="20355" builtinId="8" hidden="1"/>
    <cellStyle name="Lien hypertexte" xfId="20357" builtinId="8" hidden="1"/>
    <cellStyle name="Lien hypertexte" xfId="20359" builtinId="8" hidden="1"/>
    <cellStyle name="Lien hypertexte" xfId="20361" builtinId="8" hidden="1"/>
    <cellStyle name="Lien hypertexte" xfId="20363" builtinId="8" hidden="1"/>
    <cellStyle name="Lien hypertexte" xfId="20365" builtinId="8" hidden="1"/>
    <cellStyle name="Lien hypertexte" xfId="20367" builtinId="8" hidden="1"/>
    <cellStyle name="Lien hypertexte" xfId="20369" builtinId="8" hidden="1"/>
    <cellStyle name="Lien hypertexte" xfId="20371" builtinId="8" hidden="1"/>
    <cellStyle name="Lien hypertexte" xfId="20373" builtinId="8" hidden="1"/>
    <cellStyle name="Lien hypertexte" xfId="20375" builtinId="8" hidden="1"/>
    <cellStyle name="Lien hypertexte" xfId="20377" builtinId="8" hidden="1"/>
    <cellStyle name="Lien hypertexte" xfId="20379" builtinId="8" hidden="1"/>
    <cellStyle name="Lien hypertexte" xfId="20381" builtinId="8" hidden="1"/>
    <cellStyle name="Lien hypertexte" xfId="20383" builtinId="8" hidden="1"/>
    <cellStyle name="Lien hypertexte" xfId="20385" builtinId="8" hidden="1"/>
    <cellStyle name="Lien hypertexte" xfId="20387" builtinId="8" hidden="1"/>
    <cellStyle name="Lien hypertexte" xfId="20389" builtinId="8" hidden="1"/>
    <cellStyle name="Lien hypertexte" xfId="20391" builtinId="8" hidden="1"/>
    <cellStyle name="Lien hypertexte" xfId="20393" builtinId="8" hidden="1"/>
    <cellStyle name="Lien hypertexte" xfId="20395" builtinId="8" hidden="1"/>
    <cellStyle name="Lien hypertexte" xfId="20397" builtinId="8" hidden="1"/>
    <cellStyle name="Lien hypertexte" xfId="20399" builtinId="8" hidden="1"/>
    <cellStyle name="Lien hypertexte" xfId="20401" builtinId="8" hidden="1"/>
    <cellStyle name="Lien hypertexte" xfId="20403" builtinId="8" hidden="1"/>
    <cellStyle name="Lien hypertexte" xfId="20405" builtinId="8" hidden="1"/>
    <cellStyle name="Lien hypertexte" xfId="20407" builtinId="8" hidden="1"/>
    <cellStyle name="Lien hypertexte" xfId="20409" builtinId="8" hidden="1"/>
    <cellStyle name="Lien hypertexte" xfId="20411" builtinId="8" hidden="1"/>
    <cellStyle name="Lien hypertexte" xfId="20413" builtinId="8" hidden="1"/>
    <cellStyle name="Lien hypertexte" xfId="20415" builtinId="8" hidden="1"/>
    <cellStyle name="Lien hypertexte" xfId="20417" builtinId="8" hidden="1"/>
    <cellStyle name="Lien hypertexte" xfId="20419" builtinId="8" hidden="1"/>
    <cellStyle name="Lien hypertexte" xfId="20421" builtinId="8" hidden="1"/>
    <cellStyle name="Lien hypertexte" xfId="20423" builtinId="8" hidden="1"/>
    <cellStyle name="Lien hypertexte" xfId="20425" builtinId="8" hidden="1"/>
    <cellStyle name="Lien hypertexte" xfId="20427" builtinId="8" hidden="1"/>
    <cellStyle name="Lien hypertexte" xfId="20429" builtinId="8" hidden="1"/>
    <cellStyle name="Lien hypertexte" xfId="20431" builtinId="8" hidden="1"/>
    <cellStyle name="Lien hypertexte" xfId="20433" builtinId="8" hidden="1"/>
    <cellStyle name="Lien hypertexte" xfId="20435" builtinId="8" hidden="1"/>
    <cellStyle name="Lien hypertexte" xfId="20437" builtinId="8" hidden="1"/>
    <cellStyle name="Lien hypertexte" xfId="20439" builtinId="8" hidden="1"/>
    <cellStyle name="Lien hypertexte" xfId="20441" builtinId="8" hidden="1"/>
    <cellStyle name="Lien hypertexte" xfId="20443" builtinId="8" hidden="1"/>
    <cellStyle name="Lien hypertexte" xfId="20445" builtinId="8" hidden="1"/>
    <cellStyle name="Lien hypertexte" xfId="20447" builtinId="8" hidden="1"/>
    <cellStyle name="Lien hypertexte" xfId="20449" builtinId="8" hidden="1"/>
    <cellStyle name="Lien hypertexte" xfId="20451" builtinId="8" hidden="1"/>
    <cellStyle name="Lien hypertexte" xfId="20453" builtinId="8" hidden="1"/>
    <cellStyle name="Lien hypertexte" xfId="20455" builtinId="8" hidden="1"/>
    <cellStyle name="Lien hypertexte" xfId="20457" builtinId="8" hidden="1"/>
    <cellStyle name="Lien hypertexte" xfId="20459" builtinId="8" hidden="1"/>
    <cellStyle name="Lien hypertexte" xfId="20461" builtinId="8" hidden="1"/>
    <cellStyle name="Lien hypertexte" xfId="20463" builtinId="8" hidden="1"/>
    <cellStyle name="Lien hypertexte" xfId="20465" builtinId="8" hidden="1"/>
    <cellStyle name="Lien hypertexte" xfId="20467" builtinId="8" hidden="1"/>
    <cellStyle name="Lien hypertexte" xfId="20469" builtinId="8" hidden="1"/>
    <cellStyle name="Lien hypertexte" xfId="20471" builtinId="8" hidden="1"/>
    <cellStyle name="Lien hypertexte" xfId="20473" builtinId="8" hidden="1"/>
    <cellStyle name="Lien hypertexte" xfId="20475" builtinId="8" hidden="1"/>
    <cellStyle name="Lien hypertexte" xfId="20477" builtinId="8" hidden="1"/>
    <cellStyle name="Lien hypertexte" xfId="20479" builtinId="8" hidden="1"/>
    <cellStyle name="Lien hypertexte" xfId="20481" builtinId="8" hidden="1"/>
    <cellStyle name="Lien hypertexte" xfId="20483" builtinId="8" hidden="1"/>
    <cellStyle name="Lien hypertexte" xfId="20485" builtinId="8" hidden="1"/>
    <cellStyle name="Lien hypertexte" xfId="20487" builtinId="8" hidden="1"/>
    <cellStyle name="Lien hypertexte" xfId="20489" builtinId="8" hidden="1"/>
    <cellStyle name="Lien hypertexte" xfId="20491" builtinId="8" hidden="1"/>
    <cellStyle name="Lien hypertexte" xfId="20493" builtinId="8" hidden="1"/>
    <cellStyle name="Lien hypertexte" xfId="20495" builtinId="8" hidden="1"/>
    <cellStyle name="Lien hypertexte" xfId="20497" builtinId="8" hidden="1"/>
    <cellStyle name="Lien hypertexte" xfId="20499" builtinId="8" hidden="1"/>
    <cellStyle name="Lien hypertexte" xfId="20501" builtinId="8" hidden="1"/>
    <cellStyle name="Lien hypertexte" xfId="20503" builtinId="8" hidden="1"/>
    <cellStyle name="Lien hypertexte" xfId="20505" builtinId="8" hidden="1"/>
    <cellStyle name="Lien hypertexte" xfId="20507" builtinId="8" hidden="1"/>
    <cellStyle name="Lien hypertexte" xfId="20509" builtinId="8" hidden="1"/>
    <cellStyle name="Lien hypertexte" xfId="20511" builtinId="8" hidden="1"/>
    <cellStyle name="Lien hypertexte" xfId="20513" builtinId="8" hidden="1"/>
    <cellStyle name="Lien hypertexte" xfId="20515" builtinId="8" hidden="1"/>
    <cellStyle name="Lien hypertexte" xfId="20517" builtinId="8" hidden="1"/>
    <cellStyle name="Lien hypertexte" xfId="20519" builtinId="8" hidden="1"/>
    <cellStyle name="Lien hypertexte" xfId="20521" builtinId="8" hidden="1"/>
    <cellStyle name="Lien hypertexte" xfId="20523" builtinId="8" hidden="1"/>
    <cellStyle name="Lien hypertexte" xfId="20525" builtinId="8" hidden="1"/>
    <cellStyle name="Lien hypertexte" xfId="20527" builtinId="8" hidden="1"/>
    <cellStyle name="Lien hypertexte" xfId="20529" builtinId="8" hidden="1"/>
    <cellStyle name="Lien hypertexte" xfId="20531" builtinId="8" hidden="1"/>
    <cellStyle name="Lien hypertexte" xfId="20533" builtinId="8" hidden="1"/>
    <cellStyle name="Lien hypertexte" xfId="20535" builtinId="8" hidden="1"/>
    <cellStyle name="Lien hypertexte" xfId="20537" builtinId="8" hidden="1"/>
    <cellStyle name="Lien hypertexte" xfId="20539" builtinId="8" hidden="1"/>
    <cellStyle name="Lien hypertexte" xfId="20541" builtinId="8" hidden="1"/>
    <cellStyle name="Lien hypertexte" xfId="20543" builtinId="8" hidden="1"/>
    <cellStyle name="Lien hypertexte" xfId="20545" builtinId="8" hidden="1"/>
    <cellStyle name="Lien hypertexte" xfId="20547" builtinId="8" hidden="1"/>
    <cellStyle name="Lien hypertexte" xfId="20549" builtinId="8" hidden="1"/>
    <cellStyle name="Lien hypertexte" xfId="20551" builtinId="8" hidden="1"/>
    <cellStyle name="Lien hypertexte" xfId="20553" builtinId="8" hidden="1"/>
    <cellStyle name="Lien hypertexte" xfId="20555" builtinId="8" hidden="1"/>
    <cellStyle name="Lien hypertexte" xfId="20557" builtinId="8" hidden="1"/>
    <cellStyle name="Lien hypertexte" xfId="20559" builtinId="8" hidden="1"/>
    <cellStyle name="Lien hypertexte" xfId="20561" builtinId="8" hidden="1"/>
    <cellStyle name="Lien hypertexte" xfId="20563" builtinId="8" hidden="1"/>
    <cellStyle name="Lien hypertexte" xfId="20565" builtinId="8" hidden="1"/>
    <cellStyle name="Lien hypertexte" xfId="20567" builtinId="8" hidden="1"/>
    <cellStyle name="Lien hypertexte" xfId="20569" builtinId="8" hidden="1"/>
    <cellStyle name="Lien hypertexte" xfId="20571" builtinId="8" hidden="1"/>
    <cellStyle name="Lien hypertexte" xfId="20573" builtinId="8" hidden="1"/>
    <cellStyle name="Lien hypertexte" xfId="20575" builtinId="8" hidden="1"/>
    <cellStyle name="Lien hypertexte" xfId="20577" builtinId="8" hidden="1"/>
    <cellStyle name="Lien hypertexte" xfId="20579" builtinId="8" hidden="1"/>
    <cellStyle name="Lien hypertexte" xfId="20581" builtinId="8" hidden="1"/>
    <cellStyle name="Lien hypertexte" xfId="20583" builtinId="8" hidden="1"/>
    <cellStyle name="Lien hypertexte" xfId="20585" builtinId="8" hidden="1"/>
    <cellStyle name="Lien hypertexte" xfId="20587" builtinId="8" hidden="1"/>
    <cellStyle name="Lien hypertexte" xfId="20589" builtinId="8" hidden="1"/>
    <cellStyle name="Lien hypertexte" xfId="20591" builtinId="8" hidden="1"/>
    <cellStyle name="Lien hypertexte" xfId="20593" builtinId="8" hidden="1"/>
    <cellStyle name="Lien hypertexte" xfId="20595" builtinId="8" hidden="1"/>
    <cellStyle name="Lien hypertexte" xfId="20597" builtinId="8" hidden="1"/>
    <cellStyle name="Lien hypertexte" xfId="20599" builtinId="8" hidden="1"/>
    <cellStyle name="Lien hypertexte" xfId="20601" builtinId="8" hidden="1"/>
    <cellStyle name="Lien hypertexte" xfId="20603" builtinId="8" hidden="1"/>
    <cellStyle name="Lien hypertexte" xfId="20605" builtinId="8" hidden="1"/>
    <cellStyle name="Lien hypertexte" xfId="20607" builtinId="8" hidden="1"/>
    <cellStyle name="Lien hypertexte" xfId="20609" builtinId="8" hidden="1"/>
    <cellStyle name="Lien hypertexte" xfId="20611" builtinId="8" hidden="1"/>
    <cellStyle name="Lien hypertexte" xfId="20613" builtinId="8" hidden="1"/>
    <cellStyle name="Lien hypertexte" xfId="20615" builtinId="8" hidden="1"/>
    <cellStyle name="Lien hypertexte" xfId="20617" builtinId="8" hidden="1"/>
    <cellStyle name="Lien hypertexte" xfId="20619" builtinId="8" hidden="1"/>
    <cellStyle name="Lien hypertexte" xfId="20621" builtinId="8" hidden="1"/>
    <cellStyle name="Lien hypertexte" xfId="20623" builtinId="8" hidden="1"/>
    <cellStyle name="Lien hypertexte" xfId="20625" builtinId="8" hidden="1"/>
    <cellStyle name="Lien hypertexte" xfId="20627" builtinId="8" hidden="1"/>
    <cellStyle name="Lien hypertexte" xfId="20629" builtinId="8" hidden="1"/>
    <cellStyle name="Lien hypertexte" xfId="20631" builtinId="8" hidden="1"/>
    <cellStyle name="Lien hypertexte" xfId="20633" builtinId="8" hidden="1"/>
    <cellStyle name="Lien hypertexte" xfId="20635" builtinId="8" hidden="1"/>
    <cellStyle name="Lien hypertexte" xfId="20637" builtinId="8" hidden="1"/>
    <cellStyle name="Lien hypertexte" xfId="20639" builtinId="8" hidden="1"/>
    <cellStyle name="Lien hypertexte" xfId="20641" builtinId="8" hidden="1"/>
    <cellStyle name="Lien hypertexte" xfId="20643" builtinId="8" hidden="1"/>
    <cellStyle name="Lien hypertexte" xfId="20645" builtinId="8" hidden="1"/>
    <cellStyle name="Lien hypertexte" xfId="20647" builtinId="8" hidden="1"/>
    <cellStyle name="Lien hypertexte" xfId="20649" builtinId="8" hidden="1"/>
    <cellStyle name="Lien hypertexte" xfId="20651" builtinId="8" hidden="1"/>
    <cellStyle name="Lien hypertexte" xfId="20653" builtinId="8" hidden="1"/>
    <cellStyle name="Lien hypertexte" xfId="20655" builtinId="8" hidden="1"/>
    <cellStyle name="Lien hypertexte" xfId="20657" builtinId="8" hidden="1"/>
    <cellStyle name="Lien hypertexte" xfId="20659" builtinId="8" hidden="1"/>
    <cellStyle name="Lien hypertexte" xfId="20661" builtinId="8" hidden="1"/>
    <cellStyle name="Lien hypertexte" xfId="20663" builtinId="8" hidden="1"/>
    <cellStyle name="Lien hypertexte" xfId="20665" builtinId="8" hidden="1"/>
    <cellStyle name="Lien hypertexte" xfId="20667" builtinId="8" hidden="1"/>
    <cellStyle name="Lien hypertexte" xfId="20669" builtinId="8" hidden="1"/>
    <cellStyle name="Lien hypertexte" xfId="20671" builtinId="8" hidden="1"/>
    <cellStyle name="Lien hypertexte" xfId="20673" builtinId="8" hidden="1"/>
    <cellStyle name="Lien hypertexte" xfId="20675" builtinId="8" hidden="1"/>
    <cellStyle name="Lien hypertexte" xfId="20677" builtinId="8" hidden="1"/>
    <cellStyle name="Lien hypertexte" xfId="20679" builtinId="8" hidden="1"/>
    <cellStyle name="Lien hypertexte" xfId="20681" builtinId="8" hidden="1"/>
    <cellStyle name="Lien hypertexte" xfId="20683" builtinId="8" hidden="1"/>
    <cellStyle name="Lien hypertexte" xfId="20685" builtinId="8" hidden="1"/>
    <cellStyle name="Lien hypertexte" xfId="20687" builtinId="8" hidden="1"/>
    <cellStyle name="Lien hypertexte" xfId="20689" builtinId="8" hidden="1"/>
    <cellStyle name="Lien hypertexte" xfId="20691" builtinId="8" hidden="1"/>
    <cellStyle name="Lien hypertexte" xfId="20693" builtinId="8" hidden="1"/>
    <cellStyle name="Lien hypertexte" xfId="20695" builtinId="8" hidden="1"/>
    <cellStyle name="Lien hypertexte" xfId="20697" builtinId="8" hidden="1"/>
    <cellStyle name="Lien hypertexte" xfId="20699" builtinId="8" hidden="1"/>
    <cellStyle name="Lien hypertexte" xfId="20701" builtinId="8" hidden="1"/>
    <cellStyle name="Lien hypertexte" xfId="20703" builtinId="8" hidden="1"/>
    <cellStyle name="Lien hypertexte" xfId="20705" builtinId="8" hidden="1"/>
    <cellStyle name="Lien hypertexte" xfId="20707" builtinId="8" hidden="1"/>
    <cellStyle name="Lien hypertexte" xfId="20709" builtinId="8" hidden="1"/>
    <cellStyle name="Lien hypertexte" xfId="20711" builtinId="8" hidden="1"/>
    <cellStyle name="Lien hypertexte" xfId="20713" builtinId="8" hidden="1"/>
    <cellStyle name="Lien hypertexte" xfId="20715" builtinId="8" hidden="1"/>
    <cellStyle name="Lien hypertexte" xfId="20717" builtinId="8" hidden="1"/>
    <cellStyle name="Lien hypertexte" xfId="20719" builtinId="8" hidden="1"/>
    <cellStyle name="Lien hypertexte" xfId="20721" builtinId="8" hidden="1"/>
    <cellStyle name="Lien hypertexte" xfId="20723" builtinId="8" hidden="1"/>
    <cellStyle name="Lien hypertexte" xfId="20725" builtinId="8" hidden="1"/>
    <cellStyle name="Lien hypertexte" xfId="20727" builtinId="8" hidden="1"/>
    <cellStyle name="Lien hypertexte" xfId="20729" builtinId="8" hidden="1"/>
    <cellStyle name="Lien hypertexte" xfId="20731" builtinId="8" hidden="1"/>
    <cellStyle name="Lien hypertexte" xfId="20733" builtinId="8" hidden="1"/>
    <cellStyle name="Lien hypertexte" xfId="20735" builtinId="8" hidden="1"/>
    <cellStyle name="Lien hypertexte" xfId="20737" builtinId="8" hidden="1"/>
    <cellStyle name="Lien hypertexte" xfId="20739" builtinId="8" hidden="1"/>
    <cellStyle name="Lien hypertexte" xfId="20741" builtinId="8" hidden="1"/>
    <cellStyle name="Lien hypertexte" xfId="20743" builtinId="8" hidden="1"/>
    <cellStyle name="Lien hypertexte" xfId="20745" builtinId="8" hidden="1"/>
    <cellStyle name="Lien hypertexte" xfId="20747" builtinId="8" hidden="1"/>
    <cellStyle name="Lien hypertexte" xfId="20749" builtinId="8" hidden="1"/>
    <cellStyle name="Lien hypertexte" xfId="20751" builtinId="8" hidden="1"/>
    <cellStyle name="Lien hypertexte" xfId="20753" builtinId="8" hidden="1"/>
    <cellStyle name="Lien hypertexte" xfId="20755" builtinId="8" hidden="1"/>
    <cellStyle name="Lien hypertexte" xfId="20757" builtinId="8" hidden="1"/>
    <cellStyle name="Lien hypertexte" xfId="20759" builtinId="8" hidden="1"/>
    <cellStyle name="Lien hypertexte" xfId="20761" builtinId="8" hidden="1"/>
    <cellStyle name="Lien hypertexte" xfId="20763" builtinId="8" hidden="1"/>
    <cellStyle name="Lien hypertexte" xfId="20765" builtinId="8" hidden="1"/>
    <cellStyle name="Lien hypertexte" xfId="20767" builtinId="8" hidden="1"/>
    <cellStyle name="Lien hypertexte" xfId="20769" builtinId="8" hidden="1"/>
    <cellStyle name="Lien hypertexte" xfId="20771" builtinId="8" hidden="1"/>
    <cellStyle name="Lien hypertexte" xfId="20773" builtinId="8" hidden="1"/>
    <cellStyle name="Lien hypertexte" xfId="20775" builtinId="8" hidden="1"/>
    <cellStyle name="Lien hypertexte" xfId="20777" builtinId="8" hidden="1"/>
    <cellStyle name="Lien hypertexte" xfId="20779" builtinId="8" hidden="1"/>
    <cellStyle name="Lien hypertexte" xfId="20781" builtinId="8" hidden="1"/>
    <cellStyle name="Lien hypertexte" xfId="20783" builtinId="8" hidden="1"/>
    <cellStyle name="Lien hypertexte" xfId="20785" builtinId="8" hidden="1"/>
    <cellStyle name="Lien hypertexte" xfId="20787" builtinId="8" hidden="1"/>
    <cellStyle name="Lien hypertexte" xfId="20789" builtinId="8" hidden="1"/>
    <cellStyle name="Lien hypertexte" xfId="20791" builtinId="8" hidden="1"/>
    <cellStyle name="Lien hypertexte" xfId="20793" builtinId="8" hidden="1"/>
    <cellStyle name="Lien hypertexte" xfId="20795" builtinId="8" hidden="1"/>
    <cellStyle name="Lien hypertexte" xfId="20797" builtinId="8" hidden="1"/>
    <cellStyle name="Lien hypertexte" xfId="20799" builtinId="8" hidden="1"/>
    <cellStyle name="Lien hypertexte" xfId="20801" builtinId="8" hidden="1"/>
    <cellStyle name="Lien hypertexte" xfId="20803" builtinId="8" hidden="1"/>
    <cellStyle name="Lien hypertexte" xfId="20805" builtinId="8" hidden="1"/>
    <cellStyle name="Lien hypertexte" xfId="20807" builtinId="8" hidden="1"/>
    <cellStyle name="Lien hypertexte" xfId="20809" builtinId="8" hidden="1"/>
    <cellStyle name="Lien hypertexte" xfId="20811" builtinId="8" hidden="1"/>
    <cellStyle name="Lien hypertexte" xfId="20813" builtinId="8" hidden="1"/>
    <cellStyle name="Lien hypertexte" xfId="20815" builtinId="8" hidden="1"/>
    <cellStyle name="Lien hypertexte" xfId="20817" builtinId="8" hidden="1"/>
    <cellStyle name="Lien hypertexte" xfId="20819" builtinId="8" hidden="1"/>
    <cellStyle name="Lien hypertexte" xfId="20821" builtinId="8" hidden="1"/>
    <cellStyle name="Lien hypertexte" xfId="20823" builtinId="8" hidden="1"/>
    <cellStyle name="Lien hypertexte" xfId="20825" builtinId="8" hidden="1"/>
    <cellStyle name="Lien hypertexte" xfId="20827" builtinId="8" hidden="1"/>
    <cellStyle name="Lien hypertexte" xfId="20829" builtinId="8" hidden="1"/>
    <cellStyle name="Lien hypertexte" xfId="20831" builtinId="8" hidden="1"/>
    <cellStyle name="Lien hypertexte" xfId="20833" builtinId="8" hidden="1"/>
    <cellStyle name="Lien hypertexte" xfId="20835" builtinId="8" hidden="1"/>
    <cellStyle name="Lien hypertexte" xfId="20837" builtinId="8" hidden="1"/>
    <cellStyle name="Lien hypertexte" xfId="20839" builtinId="8" hidden="1"/>
    <cellStyle name="Lien hypertexte" xfId="20841" builtinId="8" hidden="1"/>
    <cellStyle name="Lien hypertexte" xfId="20843" builtinId="8" hidden="1"/>
    <cellStyle name="Lien hypertexte" xfId="20845" builtinId="8" hidden="1"/>
    <cellStyle name="Lien hypertexte" xfId="20847" builtinId="8" hidden="1"/>
    <cellStyle name="Lien hypertexte" xfId="20849" builtinId="8" hidden="1"/>
    <cellStyle name="Lien hypertexte" xfId="20851" builtinId="8" hidden="1"/>
    <cellStyle name="Lien hypertexte" xfId="20853" builtinId="8" hidden="1"/>
    <cellStyle name="Lien hypertexte" xfId="20855" builtinId="8" hidden="1"/>
    <cellStyle name="Lien hypertexte" xfId="20857" builtinId="8" hidden="1"/>
    <cellStyle name="Lien hypertexte" xfId="20859" builtinId="8" hidden="1"/>
    <cellStyle name="Lien hypertexte" xfId="20861" builtinId="8" hidden="1"/>
    <cellStyle name="Lien hypertexte" xfId="20863" builtinId="8" hidden="1"/>
    <cellStyle name="Lien hypertexte" xfId="20865" builtinId="8" hidden="1"/>
    <cellStyle name="Lien hypertexte" xfId="20867" builtinId="8" hidden="1"/>
    <cellStyle name="Lien hypertexte" xfId="20869" builtinId="8" hidden="1"/>
    <cellStyle name="Lien hypertexte" xfId="20871" builtinId="8" hidden="1"/>
    <cellStyle name="Lien hypertexte" xfId="20873" builtinId="8" hidden="1"/>
    <cellStyle name="Lien hypertexte" xfId="20875" builtinId="8" hidden="1"/>
    <cellStyle name="Lien hypertexte" xfId="20877" builtinId="8" hidden="1"/>
    <cellStyle name="Lien hypertexte" xfId="20879" builtinId="8" hidden="1"/>
    <cellStyle name="Lien hypertexte" xfId="20881" builtinId="8" hidden="1"/>
    <cellStyle name="Lien hypertexte" xfId="20883" builtinId="8" hidden="1"/>
    <cellStyle name="Lien hypertexte" xfId="20885" builtinId="8" hidden="1"/>
    <cellStyle name="Lien hypertexte" xfId="20887" builtinId="8" hidden="1"/>
    <cellStyle name="Lien hypertexte" xfId="20889" builtinId="8" hidden="1"/>
    <cellStyle name="Lien hypertexte" xfId="20891" builtinId="8" hidden="1"/>
    <cellStyle name="Lien hypertexte" xfId="20893" builtinId="8" hidden="1"/>
    <cellStyle name="Lien hypertexte" xfId="20895" builtinId="8" hidden="1"/>
    <cellStyle name="Lien hypertexte" xfId="20897" builtinId="8" hidden="1"/>
    <cellStyle name="Lien hypertexte" xfId="20899" builtinId="8" hidden="1"/>
    <cellStyle name="Lien hypertexte" xfId="20901" builtinId="8" hidden="1"/>
    <cellStyle name="Lien hypertexte" xfId="20903" builtinId="8" hidden="1"/>
    <cellStyle name="Lien hypertexte" xfId="20905" builtinId="8" hidden="1"/>
    <cellStyle name="Lien hypertexte" xfId="20907" builtinId="8" hidden="1"/>
    <cellStyle name="Lien hypertexte" xfId="20909" builtinId="8" hidden="1"/>
    <cellStyle name="Lien hypertexte" xfId="20911" builtinId="8" hidden="1"/>
    <cellStyle name="Lien hypertexte" xfId="20913" builtinId="8" hidden="1"/>
    <cellStyle name="Lien hypertexte" xfId="20915" builtinId="8" hidden="1"/>
    <cellStyle name="Lien hypertexte" xfId="20917" builtinId="8" hidden="1"/>
    <cellStyle name="Lien hypertexte" xfId="20919" builtinId="8" hidden="1"/>
    <cellStyle name="Lien hypertexte" xfId="20921" builtinId="8" hidden="1"/>
    <cellStyle name="Lien hypertexte" xfId="20923" builtinId="8" hidden="1"/>
    <cellStyle name="Lien hypertexte" xfId="20925" builtinId="8" hidden="1"/>
    <cellStyle name="Lien hypertexte" xfId="20927" builtinId="8" hidden="1"/>
    <cellStyle name="Lien hypertexte" xfId="20929" builtinId="8" hidden="1"/>
    <cellStyle name="Lien hypertexte" xfId="20931" builtinId="8" hidden="1"/>
    <cellStyle name="Lien hypertexte" xfId="20933" builtinId="8" hidden="1"/>
    <cellStyle name="Lien hypertexte" xfId="20935" builtinId="8" hidden="1"/>
    <cellStyle name="Lien hypertexte" xfId="20937" builtinId="8" hidden="1"/>
    <cellStyle name="Lien hypertexte" xfId="20939" builtinId="8" hidden="1"/>
    <cellStyle name="Lien hypertexte" xfId="20941" builtinId="8" hidden="1"/>
    <cellStyle name="Lien hypertexte" xfId="20943" builtinId="8" hidden="1"/>
    <cellStyle name="Lien hypertexte" xfId="20945" builtinId="8" hidden="1"/>
    <cellStyle name="Lien hypertexte" xfId="20947" builtinId="8" hidden="1"/>
    <cellStyle name="Lien hypertexte" xfId="20949" builtinId="8" hidden="1"/>
    <cellStyle name="Lien hypertexte" xfId="20951" builtinId="8" hidden="1"/>
    <cellStyle name="Lien hypertexte" xfId="20953" builtinId="8" hidden="1"/>
    <cellStyle name="Lien hypertexte" xfId="20955" builtinId="8" hidden="1"/>
    <cellStyle name="Lien hypertexte" xfId="20957" builtinId="8" hidden="1"/>
    <cellStyle name="Lien hypertexte" xfId="20959" builtinId="8" hidden="1"/>
    <cellStyle name="Lien hypertexte" xfId="20961" builtinId="8" hidden="1"/>
    <cellStyle name="Lien hypertexte" xfId="20963" builtinId="8" hidden="1"/>
    <cellStyle name="Lien hypertexte" xfId="20965" builtinId="8" hidden="1"/>
    <cellStyle name="Lien hypertexte" xfId="20967" builtinId="8" hidden="1"/>
    <cellStyle name="Lien hypertexte" xfId="20969" builtinId="8" hidden="1"/>
    <cellStyle name="Lien hypertexte" xfId="20971" builtinId="8" hidden="1"/>
    <cellStyle name="Lien hypertexte" xfId="20973" builtinId="8" hidden="1"/>
    <cellStyle name="Lien hypertexte" xfId="20975" builtinId="8" hidden="1"/>
    <cellStyle name="Lien hypertexte" xfId="20977" builtinId="8" hidden="1"/>
    <cellStyle name="Lien hypertexte" xfId="20979" builtinId="8" hidden="1"/>
    <cellStyle name="Lien hypertexte" xfId="20981" builtinId="8" hidden="1"/>
    <cellStyle name="Lien hypertexte" xfId="20983" builtinId="8" hidden="1"/>
    <cellStyle name="Lien hypertexte" xfId="20985" builtinId="8" hidden="1"/>
    <cellStyle name="Lien hypertexte" xfId="20987" builtinId="8" hidden="1"/>
    <cellStyle name="Lien hypertexte" xfId="20989" builtinId="8" hidden="1"/>
    <cellStyle name="Lien hypertexte" xfId="20991" builtinId="8" hidden="1"/>
    <cellStyle name="Lien hypertexte" xfId="20993" builtinId="8" hidden="1"/>
    <cellStyle name="Lien hypertexte" xfId="20995" builtinId="8" hidden="1"/>
    <cellStyle name="Lien hypertexte" xfId="20997" builtinId="8" hidden="1"/>
    <cellStyle name="Lien hypertexte" xfId="20999" builtinId="8" hidden="1"/>
    <cellStyle name="Lien hypertexte" xfId="21001" builtinId="8" hidden="1"/>
    <cellStyle name="Lien hypertexte" xfId="21003" builtinId="8" hidden="1"/>
    <cellStyle name="Lien hypertexte" xfId="21005" builtinId="8" hidden="1"/>
    <cellStyle name="Lien hypertexte" xfId="21007" builtinId="8" hidden="1"/>
    <cellStyle name="Lien hypertexte" xfId="21009" builtinId="8" hidden="1"/>
    <cellStyle name="Lien hypertexte" xfId="21011" builtinId="8" hidden="1"/>
    <cellStyle name="Lien hypertexte" xfId="21013" builtinId="8" hidden="1"/>
    <cellStyle name="Lien hypertexte" xfId="21015" builtinId="8" hidden="1"/>
    <cellStyle name="Lien hypertexte" xfId="21017" builtinId="8" hidden="1"/>
    <cellStyle name="Lien hypertexte" xfId="21019" builtinId="8" hidden="1"/>
    <cellStyle name="Lien hypertexte" xfId="21021" builtinId="8" hidden="1"/>
    <cellStyle name="Lien hypertexte" xfId="21023" builtinId="8" hidden="1"/>
    <cellStyle name="Lien hypertexte" xfId="21025" builtinId="8" hidden="1"/>
    <cellStyle name="Lien hypertexte" xfId="21027" builtinId="8" hidden="1"/>
    <cellStyle name="Lien hypertexte" xfId="21029" builtinId="8" hidden="1"/>
    <cellStyle name="Lien hypertexte" xfId="21031" builtinId="8" hidden="1"/>
    <cellStyle name="Lien hypertexte" xfId="21033" builtinId="8" hidden="1"/>
    <cellStyle name="Lien hypertexte" xfId="21035" builtinId="8" hidden="1"/>
    <cellStyle name="Lien hypertexte" xfId="21037" builtinId="8" hidden="1"/>
    <cellStyle name="Lien hypertexte" xfId="21039" builtinId="8" hidden="1"/>
    <cellStyle name="Lien hypertexte" xfId="21041" builtinId="8" hidden="1"/>
    <cellStyle name="Lien hypertexte" xfId="21043" builtinId="8" hidden="1"/>
    <cellStyle name="Lien hypertexte" xfId="21045" builtinId="8" hidden="1"/>
    <cellStyle name="Lien hypertexte" xfId="21047" builtinId="8" hidden="1"/>
    <cellStyle name="Lien hypertexte" xfId="21049" builtinId="8" hidden="1"/>
    <cellStyle name="Lien hypertexte" xfId="21051" builtinId="8" hidden="1"/>
    <cellStyle name="Lien hypertexte" xfId="21053" builtinId="8" hidden="1"/>
    <cellStyle name="Lien hypertexte" xfId="21055" builtinId="8" hidden="1"/>
    <cellStyle name="Lien hypertexte" xfId="21057" builtinId="8" hidden="1"/>
    <cellStyle name="Lien hypertexte" xfId="21059" builtinId="8" hidden="1"/>
    <cellStyle name="Lien hypertexte" xfId="21061" builtinId="8" hidden="1"/>
    <cellStyle name="Lien hypertexte" xfId="21063" builtinId="8" hidden="1"/>
    <cellStyle name="Lien hypertexte" xfId="21065" builtinId="8" hidden="1"/>
    <cellStyle name="Lien hypertexte" xfId="21067" builtinId="8" hidden="1"/>
    <cellStyle name="Lien hypertexte" xfId="21069" builtinId="8" hidden="1"/>
    <cellStyle name="Lien hypertexte" xfId="21071" builtinId="8" hidden="1"/>
    <cellStyle name="Lien hypertexte" xfId="21073" builtinId="8" hidden="1"/>
    <cellStyle name="Lien hypertexte" xfId="21075" builtinId="8" hidden="1"/>
    <cellStyle name="Lien hypertexte" xfId="21077" builtinId="8" hidden="1"/>
    <cellStyle name="Lien hypertexte" xfId="21079" builtinId="8" hidden="1"/>
    <cellStyle name="Lien hypertexte" xfId="21081" builtinId="8" hidden="1"/>
    <cellStyle name="Lien hypertexte" xfId="21083" builtinId="8" hidden="1"/>
    <cellStyle name="Lien hypertexte" xfId="21085" builtinId="8" hidden="1"/>
    <cellStyle name="Lien hypertexte" xfId="21087" builtinId="8" hidden="1"/>
    <cellStyle name="Lien hypertexte" xfId="21089" builtinId="8" hidden="1"/>
    <cellStyle name="Lien hypertexte" xfId="21091" builtinId="8" hidden="1"/>
    <cellStyle name="Lien hypertexte" xfId="21093" builtinId="8" hidden="1"/>
    <cellStyle name="Lien hypertexte" xfId="21095" builtinId="8" hidden="1"/>
    <cellStyle name="Lien hypertexte" xfId="21097" builtinId="8" hidden="1"/>
    <cellStyle name="Lien hypertexte" xfId="21099" builtinId="8" hidden="1"/>
    <cellStyle name="Lien hypertexte" xfId="21101" builtinId="8" hidden="1"/>
    <cellStyle name="Lien hypertexte" xfId="21103" builtinId="8" hidden="1"/>
    <cellStyle name="Lien hypertexte" xfId="21105" builtinId="8" hidden="1"/>
    <cellStyle name="Lien hypertexte" xfId="21107" builtinId="8" hidden="1"/>
    <cellStyle name="Lien hypertexte" xfId="21109" builtinId="8" hidden="1"/>
    <cellStyle name="Lien hypertexte" xfId="21111" builtinId="8" hidden="1"/>
    <cellStyle name="Lien hypertexte" xfId="21113" builtinId="8" hidden="1"/>
    <cellStyle name="Lien hypertexte" xfId="21115" builtinId="8" hidden="1"/>
    <cellStyle name="Lien hypertexte" xfId="21117" builtinId="8" hidden="1"/>
    <cellStyle name="Lien hypertexte" xfId="21119" builtinId="8" hidden="1"/>
    <cellStyle name="Lien hypertexte" xfId="21121" builtinId="8" hidden="1"/>
    <cellStyle name="Lien hypertexte" xfId="21123" builtinId="8" hidden="1"/>
    <cellStyle name="Lien hypertexte" xfId="21125" builtinId="8" hidden="1"/>
    <cellStyle name="Lien hypertexte" xfId="21127" builtinId="8" hidden="1"/>
    <cellStyle name="Lien hypertexte" xfId="21129" builtinId="8" hidden="1"/>
    <cellStyle name="Lien hypertexte" xfId="21131" builtinId="8" hidden="1"/>
    <cellStyle name="Lien hypertexte" xfId="21133" builtinId="8" hidden="1"/>
    <cellStyle name="Lien hypertexte" xfId="21135" builtinId="8" hidden="1"/>
    <cellStyle name="Lien hypertexte" xfId="21137" builtinId="8" hidden="1"/>
    <cellStyle name="Lien hypertexte" xfId="21139" builtinId="8" hidden="1"/>
    <cellStyle name="Lien hypertexte" xfId="21141" builtinId="8" hidden="1"/>
    <cellStyle name="Lien hypertexte" xfId="21143" builtinId="8" hidden="1"/>
    <cellStyle name="Lien hypertexte" xfId="21145" builtinId="8" hidden="1"/>
    <cellStyle name="Lien hypertexte" xfId="21147" builtinId="8" hidden="1"/>
    <cellStyle name="Lien hypertexte" xfId="21149" builtinId="8" hidden="1"/>
    <cellStyle name="Lien hypertexte" xfId="21151" builtinId="8" hidden="1"/>
    <cellStyle name="Lien hypertexte" xfId="21153" builtinId="8" hidden="1"/>
    <cellStyle name="Lien hypertexte" xfId="21155" builtinId="8" hidden="1"/>
    <cellStyle name="Lien hypertexte" xfId="21157" builtinId="8" hidden="1"/>
    <cellStyle name="Lien hypertexte" xfId="21159" builtinId="8" hidden="1"/>
    <cellStyle name="Lien hypertexte" xfId="21161" builtinId="8" hidden="1"/>
    <cellStyle name="Lien hypertexte" xfId="21163" builtinId="8" hidden="1"/>
    <cellStyle name="Lien hypertexte" xfId="21165" builtinId="8" hidden="1"/>
    <cellStyle name="Lien hypertexte" xfId="21167" builtinId="8" hidden="1"/>
    <cellStyle name="Lien hypertexte" xfId="21169" builtinId="8" hidden="1"/>
    <cellStyle name="Lien hypertexte" xfId="21171" builtinId="8" hidden="1"/>
    <cellStyle name="Lien hypertexte" xfId="21173" builtinId="8" hidden="1"/>
    <cellStyle name="Lien hypertexte" xfId="21175" builtinId="8" hidden="1"/>
    <cellStyle name="Lien hypertexte" xfId="21177" builtinId="8" hidden="1"/>
    <cellStyle name="Lien hypertexte" xfId="21179" builtinId="8" hidden="1"/>
    <cellStyle name="Lien hypertexte" xfId="21181" builtinId="8" hidden="1"/>
    <cellStyle name="Lien hypertexte" xfId="21183" builtinId="8" hidden="1"/>
    <cellStyle name="Lien hypertexte" xfId="21185" builtinId="8" hidden="1"/>
    <cellStyle name="Lien hypertexte" xfId="21187" builtinId="8" hidden="1"/>
    <cellStyle name="Lien hypertexte" xfId="21189" builtinId="8" hidden="1"/>
    <cellStyle name="Lien hypertexte" xfId="21191" builtinId="8" hidden="1"/>
    <cellStyle name="Lien hypertexte" xfId="21193" builtinId="8" hidden="1"/>
    <cellStyle name="Lien hypertexte" xfId="21195" builtinId="8" hidden="1"/>
    <cellStyle name="Lien hypertexte" xfId="21197" builtinId="8" hidden="1"/>
    <cellStyle name="Lien hypertexte" xfId="21199" builtinId="8" hidden="1"/>
    <cellStyle name="Lien hypertexte" xfId="21201" builtinId="8" hidden="1"/>
    <cellStyle name="Lien hypertexte" xfId="21203" builtinId="8" hidden="1"/>
    <cellStyle name="Lien hypertexte" xfId="21205" builtinId="8" hidden="1"/>
    <cellStyle name="Lien hypertexte" xfId="21207" builtinId="8" hidden="1"/>
    <cellStyle name="Lien hypertexte" xfId="21209" builtinId="8" hidden="1"/>
    <cellStyle name="Lien hypertexte" xfId="21211" builtinId="8" hidden="1"/>
    <cellStyle name="Lien hypertexte" xfId="21213" builtinId="8" hidden="1"/>
    <cellStyle name="Lien hypertexte" xfId="21215" builtinId="8" hidden="1"/>
    <cellStyle name="Lien hypertexte" xfId="21217" builtinId="8" hidden="1"/>
    <cellStyle name="Lien hypertexte" xfId="21219" builtinId="8" hidden="1"/>
    <cellStyle name="Lien hypertexte" xfId="21221" builtinId="8" hidden="1"/>
    <cellStyle name="Lien hypertexte" xfId="21223" builtinId="8" hidden="1"/>
    <cellStyle name="Lien hypertexte" xfId="21225" builtinId="8" hidden="1"/>
    <cellStyle name="Lien hypertexte" xfId="21227" builtinId="8" hidden="1"/>
    <cellStyle name="Lien hypertexte" xfId="21229" builtinId="8" hidden="1"/>
    <cellStyle name="Lien hypertexte" xfId="21231" builtinId="8" hidden="1"/>
    <cellStyle name="Lien hypertexte" xfId="21233" builtinId="8" hidden="1"/>
    <cellStyle name="Lien hypertexte" xfId="21235" builtinId="8" hidden="1"/>
    <cellStyle name="Lien hypertexte" xfId="21237" builtinId="8" hidden="1"/>
    <cellStyle name="Lien hypertexte" xfId="21239" builtinId="8" hidden="1"/>
    <cellStyle name="Lien hypertexte" xfId="21241" builtinId="8" hidden="1"/>
    <cellStyle name="Lien hypertexte" xfId="21243" builtinId="8" hidden="1"/>
    <cellStyle name="Lien hypertexte" xfId="21245" builtinId="8" hidden="1"/>
    <cellStyle name="Lien hypertexte" xfId="21247" builtinId="8" hidden="1"/>
    <cellStyle name="Lien hypertexte" xfId="21249" builtinId="8" hidden="1"/>
    <cellStyle name="Lien hypertexte" xfId="21251" builtinId="8" hidden="1"/>
    <cellStyle name="Lien hypertexte" xfId="21253" builtinId="8" hidden="1"/>
    <cellStyle name="Lien hypertexte" xfId="21255" builtinId="8" hidden="1"/>
    <cellStyle name="Lien hypertexte" xfId="21257" builtinId="8" hidden="1"/>
    <cellStyle name="Lien hypertexte" xfId="21259" builtinId="8" hidden="1"/>
    <cellStyle name="Lien hypertexte" xfId="21261" builtinId="8" hidden="1"/>
    <cellStyle name="Lien hypertexte" xfId="21263" builtinId="8" hidden="1"/>
    <cellStyle name="Lien hypertexte" xfId="21265" builtinId="8" hidden="1"/>
    <cellStyle name="Lien hypertexte" xfId="21267" builtinId="8" hidden="1"/>
    <cellStyle name="Lien hypertexte" xfId="21269" builtinId="8" hidden="1"/>
    <cellStyle name="Lien hypertexte" xfId="21271" builtinId="8" hidden="1"/>
    <cellStyle name="Lien hypertexte" xfId="21273" builtinId="8" hidden="1"/>
    <cellStyle name="Lien hypertexte" xfId="21275" builtinId="8" hidden="1"/>
    <cellStyle name="Lien hypertexte" xfId="21277" builtinId="8" hidden="1"/>
    <cellStyle name="Lien hypertexte" xfId="21279" builtinId="8" hidden="1"/>
    <cellStyle name="Lien hypertexte" xfId="21281" builtinId="8" hidden="1"/>
    <cellStyle name="Lien hypertexte" xfId="21283" builtinId="8" hidden="1"/>
    <cellStyle name="Lien hypertexte" xfId="21285" builtinId="8" hidden="1"/>
    <cellStyle name="Lien hypertexte" xfId="21287" builtinId="8" hidden="1"/>
    <cellStyle name="Lien hypertexte" xfId="21289" builtinId="8" hidden="1"/>
    <cellStyle name="Lien hypertexte" xfId="21291" builtinId="8" hidden="1"/>
    <cellStyle name="Lien hypertexte" xfId="21293" builtinId="8" hidden="1"/>
    <cellStyle name="Lien hypertexte" xfId="21295" builtinId="8" hidden="1"/>
    <cellStyle name="Lien hypertexte" xfId="21297" builtinId="8" hidden="1"/>
    <cellStyle name="Lien hypertexte" xfId="21299" builtinId="8" hidden="1"/>
    <cellStyle name="Lien hypertexte" xfId="21301" builtinId="8" hidden="1"/>
    <cellStyle name="Lien hypertexte" xfId="21303" builtinId="8" hidden="1"/>
    <cellStyle name="Lien hypertexte" xfId="21305" builtinId="8" hidden="1"/>
    <cellStyle name="Lien hypertexte" xfId="21307" builtinId="8" hidden="1"/>
    <cellStyle name="Lien hypertexte" xfId="21309" builtinId="8" hidden="1"/>
    <cellStyle name="Lien hypertexte" xfId="21311" builtinId="8" hidden="1"/>
    <cellStyle name="Lien hypertexte" xfId="21313" builtinId="8" hidden="1"/>
    <cellStyle name="Lien hypertexte" xfId="21315" builtinId="8" hidden="1"/>
    <cellStyle name="Lien hypertexte" xfId="21317" builtinId="8" hidden="1"/>
    <cellStyle name="Lien hypertexte" xfId="21319" builtinId="8" hidden="1"/>
    <cellStyle name="Lien hypertexte" xfId="21321" builtinId="8" hidden="1"/>
    <cellStyle name="Lien hypertexte" xfId="21323" builtinId="8" hidden="1"/>
    <cellStyle name="Lien hypertexte" xfId="21325" builtinId="8" hidden="1"/>
    <cellStyle name="Lien hypertexte" xfId="21327" builtinId="8" hidden="1"/>
    <cellStyle name="Lien hypertexte" xfId="21329" builtinId="8" hidden="1"/>
    <cellStyle name="Lien hypertexte" xfId="21331" builtinId="8" hidden="1"/>
    <cellStyle name="Lien hypertexte" xfId="21333" builtinId="8" hidden="1"/>
    <cellStyle name="Lien hypertexte" xfId="21335" builtinId="8" hidden="1"/>
    <cellStyle name="Lien hypertexte" xfId="21337" builtinId="8" hidden="1"/>
    <cellStyle name="Lien hypertexte" xfId="21339" builtinId="8" hidden="1"/>
    <cellStyle name="Lien hypertexte" xfId="21341" builtinId="8" hidden="1"/>
    <cellStyle name="Lien hypertexte" xfId="21343" builtinId="8" hidden="1"/>
    <cellStyle name="Lien hypertexte" xfId="21345" builtinId="8" hidden="1"/>
    <cellStyle name="Lien hypertexte" xfId="21347" builtinId="8" hidden="1"/>
    <cellStyle name="Lien hypertexte" xfId="21349" builtinId="8" hidden="1"/>
    <cellStyle name="Lien hypertexte" xfId="21351" builtinId="8" hidden="1"/>
    <cellStyle name="Lien hypertexte" xfId="21353" builtinId="8" hidden="1"/>
    <cellStyle name="Lien hypertexte" xfId="21355" builtinId="8" hidden="1"/>
    <cellStyle name="Lien hypertexte" xfId="21357" builtinId="8" hidden="1"/>
    <cellStyle name="Lien hypertexte" xfId="21359" builtinId="8" hidden="1"/>
    <cellStyle name="Lien hypertexte" xfId="21361" builtinId="8" hidden="1"/>
    <cellStyle name="Lien hypertexte" xfId="21363" builtinId="8" hidden="1"/>
    <cellStyle name="Lien hypertexte" xfId="21365" builtinId="8" hidden="1"/>
    <cellStyle name="Lien hypertexte" xfId="21367" builtinId="8" hidden="1"/>
    <cellStyle name="Lien hypertexte" xfId="21369" builtinId="8" hidden="1"/>
    <cellStyle name="Lien hypertexte" xfId="21371" builtinId="8" hidden="1"/>
    <cellStyle name="Lien hypertexte" xfId="21373" builtinId="8" hidden="1"/>
    <cellStyle name="Lien hypertexte" xfId="21375" builtinId="8" hidden="1"/>
    <cellStyle name="Lien hypertexte" xfId="21377" builtinId="8" hidden="1"/>
    <cellStyle name="Lien hypertexte" xfId="21379" builtinId="8" hidden="1"/>
    <cellStyle name="Lien hypertexte" xfId="21381" builtinId="8" hidden="1"/>
    <cellStyle name="Lien hypertexte" xfId="21383" builtinId="8" hidden="1"/>
    <cellStyle name="Lien hypertexte" xfId="21385" builtinId="8" hidden="1"/>
    <cellStyle name="Lien hypertexte" xfId="21387" builtinId="8" hidden="1"/>
    <cellStyle name="Lien hypertexte" xfId="21389" builtinId="8" hidden="1"/>
    <cellStyle name="Lien hypertexte" xfId="21391" builtinId="8" hidden="1"/>
    <cellStyle name="Lien hypertexte" xfId="21393" builtinId="8" hidden="1"/>
    <cellStyle name="Lien hypertexte" xfId="21395" builtinId="8" hidden="1"/>
    <cellStyle name="Lien hypertexte" xfId="21397" builtinId="8" hidden="1"/>
    <cellStyle name="Lien hypertexte" xfId="21399" builtinId="8" hidden="1"/>
    <cellStyle name="Lien hypertexte" xfId="21401" builtinId="8" hidden="1"/>
    <cellStyle name="Lien hypertexte" xfId="21403" builtinId="8" hidden="1"/>
    <cellStyle name="Lien hypertexte" xfId="21405" builtinId="8" hidden="1"/>
    <cellStyle name="Lien hypertexte" xfId="21407" builtinId="8" hidden="1"/>
    <cellStyle name="Lien hypertexte" xfId="21409" builtinId="8" hidden="1"/>
    <cellStyle name="Lien hypertexte" xfId="21411" builtinId="8" hidden="1"/>
    <cellStyle name="Lien hypertexte" xfId="21413" builtinId="8" hidden="1"/>
    <cellStyle name="Lien hypertexte" xfId="21415" builtinId="8" hidden="1"/>
    <cellStyle name="Lien hypertexte" xfId="21417" builtinId="8" hidden="1"/>
    <cellStyle name="Lien hypertexte" xfId="21419" builtinId="8" hidden="1"/>
    <cellStyle name="Lien hypertexte" xfId="21421" builtinId="8" hidden="1"/>
    <cellStyle name="Lien hypertexte" xfId="21423" builtinId="8" hidden="1"/>
    <cellStyle name="Lien hypertexte" xfId="21425" builtinId="8" hidden="1"/>
    <cellStyle name="Lien hypertexte" xfId="21427" builtinId="8" hidden="1"/>
    <cellStyle name="Lien hypertexte" xfId="21429" builtinId="8" hidden="1"/>
    <cellStyle name="Lien hypertexte" xfId="21431" builtinId="8" hidden="1"/>
    <cellStyle name="Lien hypertexte" xfId="21433" builtinId="8" hidden="1"/>
    <cellStyle name="Lien hypertexte" xfId="21435" builtinId="8" hidden="1"/>
    <cellStyle name="Lien hypertexte" xfId="21437" builtinId="8" hidden="1"/>
    <cellStyle name="Lien hypertexte" xfId="21439" builtinId="8" hidden="1"/>
    <cellStyle name="Lien hypertexte" xfId="21441" builtinId="8" hidden="1"/>
    <cellStyle name="Lien hypertexte" xfId="21443" builtinId="8" hidden="1"/>
    <cellStyle name="Lien hypertexte" xfId="21445" builtinId="8" hidden="1"/>
    <cellStyle name="Lien hypertexte" xfId="21447" builtinId="8" hidden="1"/>
    <cellStyle name="Lien hypertexte" xfId="21449" builtinId="8" hidden="1"/>
    <cellStyle name="Lien hypertexte" xfId="21451" builtinId="8" hidden="1"/>
    <cellStyle name="Lien hypertexte" xfId="21453" builtinId="8" hidden="1"/>
    <cellStyle name="Lien hypertexte" xfId="21455" builtinId="8" hidden="1"/>
    <cellStyle name="Lien hypertexte" xfId="21457" builtinId="8" hidden="1"/>
    <cellStyle name="Lien hypertexte" xfId="21459" builtinId="8" hidden="1"/>
    <cellStyle name="Lien hypertexte" xfId="21461" builtinId="8" hidden="1"/>
    <cellStyle name="Lien hypertexte" xfId="21463" builtinId="8" hidden="1"/>
    <cellStyle name="Lien hypertexte" xfId="21465" builtinId="8" hidden="1"/>
    <cellStyle name="Lien hypertexte" xfId="21467" builtinId="8" hidden="1"/>
    <cellStyle name="Lien hypertexte" xfId="21469" builtinId="8" hidden="1"/>
    <cellStyle name="Lien hypertexte" xfId="21471" builtinId="8" hidden="1"/>
    <cellStyle name="Lien hypertexte" xfId="21473" builtinId="8" hidden="1"/>
    <cellStyle name="Lien hypertexte" xfId="21475" builtinId="8" hidden="1"/>
    <cellStyle name="Lien hypertexte" xfId="21477" builtinId="8" hidden="1"/>
    <cellStyle name="Lien hypertexte" xfId="21479" builtinId="8" hidden="1"/>
    <cellStyle name="Lien hypertexte" xfId="21481" builtinId="8" hidden="1"/>
    <cellStyle name="Lien hypertexte" xfId="21483" builtinId="8" hidden="1"/>
    <cellStyle name="Lien hypertexte" xfId="21485" builtinId="8" hidden="1"/>
    <cellStyle name="Lien hypertexte" xfId="21487" builtinId="8" hidden="1"/>
    <cellStyle name="Lien hypertexte" xfId="21489" builtinId="8" hidden="1"/>
    <cellStyle name="Lien hypertexte" xfId="21491" builtinId="8" hidden="1"/>
    <cellStyle name="Lien hypertexte" xfId="21493" builtinId="8" hidden="1"/>
    <cellStyle name="Lien hypertexte" xfId="21495" builtinId="8" hidden="1"/>
    <cellStyle name="Lien hypertexte" xfId="21497" builtinId="8" hidden="1"/>
    <cellStyle name="Lien hypertexte" xfId="21499" builtinId="8" hidden="1"/>
    <cellStyle name="Lien hypertexte" xfId="21501" builtinId="8" hidden="1"/>
    <cellStyle name="Lien hypertexte" xfId="21503" builtinId="8" hidden="1"/>
    <cellStyle name="Lien hypertexte" xfId="21505" builtinId="8" hidden="1"/>
    <cellStyle name="Lien hypertexte" xfId="21507" builtinId="8" hidden="1"/>
    <cellStyle name="Lien hypertexte" xfId="21509" builtinId="8" hidden="1"/>
    <cellStyle name="Lien hypertexte" xfId="21511" builtinId="8" hidden="1"/>
    <cellStyle name="Lien hypertexte" xfId="21513" builtinId="8" hidden="1"/>
    <cellStyle name="Lien hypertexte" xfId="21515" builtinId="8" hidden="1"/>
    <cellStyle name="Lien hypertexte" xfId="21517" builtinId="8" hidden="1"/>
    <cellStyle name="Lien hypertexte" xfId="21519" builtinId="8" hidden="1"/>
    <cellStyle name="Lien hypertexte" xfId="21521" builtinId="8" hidden="1"/>
    <cellStyle name="Lien hypertexte" xfId="21523" builtinId="8" hidden="1"/>
    <cellStyle name="Lien hypertexte" xfId="21525" builtinId="8" hidden="1"/>
    <cellStyle name="Lien hypertexte" xfId="21527" builtinId="8" hidden="1"/>
    <cellStyle name="Lien hypertexte" xfId="21529" builtinId="8" hidden="1"/>
    <cellStyle name="Lien hypertexte" xfId="21531" builtinId="8" hidden="1"/>
    <cellStyle name="Lien hypertexte" xfId="21533" builtinId="8" hidden="1"/>
    <cellStyle name="Lien hypertexte" xfId="21535" builtinId="8" hidden="1"/>
    <cellStyle name="Lien hypertexte" xfId="21537" builtinId="8" hidden="1"/>
    <cellStyle name="Lien hypertexte" xfId="21539" builtinId="8" hidden="1"/>
    <cellStyle name="Lien hypertexte" xfId="21541" builtinId="8" hidden="1"/>
    <cellStyle name="Lien hypertexte" xfId="21543" builtinId="8" hidden="1"/>
    <cellStyle name="Lien hypertexte" xfId="21545" builtinId="8" hidden="1"/>
    <cellStyle name="Lien hypertexte" xfId="21547" builtinId="8" hidden="1"/>
    <cellStyle name="Lien hypertexte" xfId="21549" builtinId="8" hidden="1"/>
    <cellStyle name="Lien hypertexte" xfId="21551" builtinId="8" hidden="1"/>
    <cellStyle name="Lien hypertexte" xfId="21553" builtinId="8" hidden="1"/>
    <cellStyle name="Lien hypertexte" xfId="21555" builtinId="8" hidden="1"/>
    <cellStyle name="Lien hypertexte" xfId="21557" builtinId="8" hidden="1"/>
    <cellStyle name="Lien hypertexte" xfId="21559" builtinId="8" hidden="1"/>
    <cellStyle name="Lien hypertexte" xfId="21561" builtinId="8" hidden="1"/>
    <cellStyle name="Lien hypertexte" xfId="21563" builtinId="8" hidden="1"/>
    <cellStyle name="Lien hypertexte" xfId="21565" builtinId="8" hidden="1"/>
    <cellStyle name="Lien hypertexte" xfId="21567" builtinId="8" hidden="1"/>
    <cellStyle name="Lien hypertexte" xfId="21569" builtinId="8" hidden="1"/>
    <cellStyle name="Lien hypertexte" xfId="21571" builtinId="8" hidden="1"/>
    <cellStyle name="Lien hypertexte" xfId="21573" builtinId="8" hidden="1"/>
    <cellStyle name="Lien hypertexte" xfId="21575" builtinId="8" hidden="1"/>
    <cellStyle name="Lien hypertexte" xfId="21577" builtinId="8" hidden="1"/>
    <cellStyle name="Lien hypertexte" xfId="21579" builtinId="8" hidden="1"/>
    <cellStyle name="Lien hypertexte" xfId="21581" builtinId="8" hidden="1"/>
    <cellStyle name="Lien hypertexte" xfId="21583" builtinId="8" hidden="1"/>
    <cellStyle name="Lien hypertexte" xfId="21585" builtinId="8" hidden="1"/>
    <cellStyle name="Lien hypertexte" xfId="21587" builtinId="8" hidden="1"/>
    <cellStyle name="Lien hypertexte" xfId="21589" builtinId="8" hidden="1"/>
    <cellStyle name="Lien hypertexte" xfId="21591" builtinId="8" hidden="1"/>
    <cellStyle name="Lien hypertexte" xfId="21593" builtinId="8" hidden="1"/>
    <cellStyle name="Lien hypertexte" xfId="21595" builtinId="8" hidden="1"/>
    <cellStyle name="Lien hypertexte" xfId="21597" builtinId="8" hidden="1"/>
    <cellStyle name="Lien hypertexte" xfId="21599" builtinId="8" hidden="1"/>
    <cellStyle name="Lien hypertexte" xfId="21601" builtinId="8" hidden="1"/>
    <cellStyle name="Lien hypertexte" xfId="21603" builtinId="8" hidden="1"/>
    <cellStyle name="Lien hypertexte" xfId="21605" builtinId="8" hidden="1"/>
    <cellStyle name="Lien hypertexte" xfId="21607" builtinId="8" hidden="1"/>
    <cellStyle name="Lien hypertexte" xfId="21609" builtinId="8" hidden="1"/>
    <cellStyle name="Lien hypertexte" xfId="21611" builtinId="8" hidden="1"/>
    <cellStyle name="Lien hypertexte" xfId="21613" builtinId="8" hidden="1"/>
    <cellStyle name="Lien hypertexte" xfId="21615" builtinId="8" hidden="1"/>
    <cellStyle name="Lien hypertexte" xfId="21617" builtinId="8" hidden="1"/>
    <cellStyle name="Lien hypertexte" xfId="21619" builtinId="8" hidden="1"/>
    <cellStyle name="Lien hypertexte" xfId="21621" builtinId="8" hidden="1"/>
    <cellStyle name="Lien hypertexte" xfId="21623" builtinId="8" hidden="1"/>
    <cellStyle name="Lien hypertexte" xfId="21625" builtinId="8" hidden="1"/>
    <cellStyle name="Lien hypertexte" xfId="21627" builtinId="8" hidden="1"/>
    <cellStyle name="Lien hypertexte" xfId="21629" builtinId="8" hidden="1"/>
    <cellStyle name="Lien hypertexte" xfId="21631" builtinId="8" hidden="1"/>
    <cellStyle name="Lien hypertexte" xfId="21633" builtinId="8" hidden="1"/>
    <cellStyle name="Lien hypertexte" xfId="21635" builtinId="8" hidden="1"/>
    <cellStyle name="Lien hypertexte" xfId="21637" builtinId="8" hidden="1"/>
    <cellStyle name="Lien hypertexte" xfId="21639" builtinId="8" hidden="1"/>
    <cellStyle name="Lien hypertexte" xfId="21641" builtinId="8" hidden="1"/>
    <cellStyle name="Lien hypertexte" xfId="21643" builtinId="8" hidden="1"/>
    <cellStyle name="Lien hypertexte" xfId="21645" builtinId="8" hidden="1"/>
    <cellStyle name="Lien hypertexte" xfId="21647" builtinId="8" hidden="1"/>
    <cellStyle name="Lien hypertexte" xfId="21649" builtinId="8" hidden="1"/>
    <cellStyle name="Lien hypertexte" xfId="21651" builtinId="8" hidden="1"/>
    <cellStyle name="Lien hypertexte" xfId="21653" builtinId="8" hidden="1"/>
    <cellStyle name="Lien hypertexte" xfId="21655" builtinId="8" hidden="1"/>
    <cellStyle name="Lien hypertexte" xfId="21657" builtinId="8" hidden="1"/>
    <cellStyle name="Lien hypertexte" xfId="21659" builtinId="8" hidden="1"/>
    <cellStyle name="Lien hypertexte" xfId="21661" builtinId="8" hidden="1"/>
    <cellStyle name="Lien hypertexte" xfId="21663" builtinId="8" hidden="1"/>
    <cellStyle name="Lien hypertexte" xfId="21665" builtinId="8" hidden="1"/>
    <cellStyle name="Lien hypertexte" xfId="21667" builtinId="8" hidden="1"/>
    <cellStyle name="Lien hypertexte" xfId="21669" builtinId="8" hidden="1"/>
    <cellStyle name="Lien hypertexte" xfId="21671" builtinId="8" hidden="1"/>
    <cellStyle name="Lien hypertexte" xfId="21673" builtinId="8" hidden="1"/>
    <cellStyle name="Lien hypertexte" xfId="21675" builtinId="8" hidden="1"/>
    <cellStyle name="Lien hypertexte" xfId="21677" builtinId="8" hidden="1"/>
    <cellStyle name="Lien hypertexte" xfId="21679" builtinId="8" hidden="1"/>
    <cellStyle name="Lien hypertexte" xfId="21681" builtinId="8" hidden="1"/>
    <cellStyle name="Lien hypertexte" xfId="21683" builtinId="8" hidden="1"/>
    <cellStyle name="Lien hypertexte" xfId="21685" builtinId="8" hidden="1"/>
    <cellStyle name="Lien hypertexte" xfId="21687" builtinId="8" hidden="1"/>
    <cellStyle name="Lien hypertexte" xfId="21689" builtinId="8" hidden="1"/>
    <cellStyle name="Lien hypertexte" xfId="21691" builtinId="8" hidden="1"/>
    <cellStyle name="Lien hypertexte" xfId="21693" builtinId="8" hidden="1"/>
    <cellStyle name="Lien hypertexte" xfId="21695" builtinId="8" hidden="1"/>
    <cellStyle name="Lien hypertexte" xfId="21697" builtinId="8" hidden="1"/>
    <cellStyle name="Lien hypertexte" xfId="21699" builtinId="8" hidden="1"/>
    <cellStyle name="Lien hypertexte" xfId="21701" builtinId="8" hidden="1"/>
    <cellStyle name="Lien hypertexte" xfId="21703" builtinId="8" hidden="1"/>
    <cellStyle name="Lien hypertexte" xfId="21705" builtinId="8" hidden="1"/>
    <cellStyle name="Lien hypertexte" xfId="21707" builtinId="8" hidden="1"/>
    <cellStyle name="Lien hypertexte" xfId="21709" builtinId="8" hidden="1"/>
    <cellStyle name="Lien hypertexte" xfId="21711" builtinId="8" hidden="1"/>
    <cellStyle name="Lien hypertexte" xfId="21713" builtinId="8" hidden="1"/>
    <cellStyle name="Lien hypertexte" xfId="21715" builtinId="8" hidden="1"/>
    <cellStyle name="Lien hypertexte" xfId="21717" builtinId="8" hidden="1"/>
    <cellStyle name="Lien hypertexte" xfId="21719" builtinId="8" hidden="1"/>
    <cellStyle name="Lien hypertexte" xfId="21721" builtinId="8" hidden="1"/>
    <cellStyle name="Lien hypertexte" xfId="21723" builtinId="8" hidden="1"/>
    <cellStyle name="Lien hypertexte" xfId="21725" builtinId="8" hidden="1"/>
    <cellStyle name="Lien hypertexte" xfId="21727" builtinId="8" hidden="1"/>
    <cellStyle name="Lien hypertexte" xfId="21729" builtinId="8" hidden="1"/>
    <cellStyle name="Lien hypertexte" xfId="21731" builtinId="8" hidden="1"/>
    <cellStyle name="Lien hypertexte" xfId="21733" builtinId="8" hidden="1"/>
    <cellStyle name="Lien hypertexte" xfId="21735" builtinId="8" hidden="1"/>
    <cellStyle name="Lien hypertexte" xfId="21737" builtinId="8" hidden="1"/>
    <cellStyle name="Lien hypertexte" xfId="21739" builtinId="8" hidden="1"/>
    <cellStyle name="Lien hypertexte" xfId="21741" builtinId="8" hidden="1"/>
    <cellStyle name="Lien hypertexte" xfId="21743" builtinId="8" hidden="1"/>
    <cellStyle name="Lien hypertexte" xfId="21745" builtinId="8" hidden="1"/>
    <cellStyle name="Lien hypertexte" xfId="21747" builtinId="8" hidden="1"/>
    <cellStyle name="Lien hypertexte" xfId="21749" builtinId="8" hidden="1"/>
    <cellStyle name="Lien hypertexte" xfId="21751" builtinId="8" hidden="1"/>
    <cellStyle name="Lien hypertexte" xfId="21753" builtinId="8" hidden="1"/>
    <cellStyle name="Lien hypertexte" xfId="21755" builtinId="8" hidden="1"/>
    <cellStyle name="Lien hypertexte" xfId="21757" builtinId="8" hidden="1"/>
    <cellStyle name="Lien hypertexte" xfId="21759" builtinId="8" hidden="1"/>
    <cellStyle name="Lien hypertexte" xfId="21761" builtinId="8" hidden="1"/>
    <cellStyle name="Lien hypertexte" xfId="21763" builtinId="8" hidden="1"/>
    <cellStyle name="Lien hypertexte" xfId="21765" builtinId="8" hidden="1"/>
    <cellStyle name="Lien hypertexte" xfId="21767" builtinId="8" hidden="1"/>
    <cellStyle name="Lien hypertexte" xfId="21769" builtinId="8" hidden="1"/>
    <cellStyle name="Lien hypertexte" xfId="21771" builtinId="8" hidden="1"/>
    <cellStyle name="Lien hypertexte" xfId="21773" builtinId="8" hidden="1"/>
    <cellStyle name="Lien hypertexte" xfId="21775" builtinId="8" hidden="1"/>
    <cellStyle name="Lien hypertexte" xfId="21777" builtinId="8" hidden="1"/>
    <cellStyle name="Lien hypertexte" xfId="21779" builtinId="8" hidden="1"/>
    <cellStyle name="Lien hypertexte" xfId="21781" builtinId="8" hidden="1"/>
    <cellStyle name="Lien hypertexte" xfId="21783" builtinId="8" hidden="1"/>
    <cellStyle name="Lien hypertexte" xfId="21785" builtinId="8" hidden="1"/>
    <cellStyle name="Lien hypertexte" xfId="21787" builtinId="8" hidden="1"/>
    <cellStyle name="Lien hypertexte" xfId="21789" builtinId="8" hidden="1"/>
    <cellStyle name="Lien hypertexte" xfId="21791" builtinId="8" hidden="1"/>
    <cellStyle name="Lien hypertexte" xfId="21793" builtinId="8" hidden="1"/>
    <cellStyle name="Lien hypertexte" xfId="21795" builtinId="8" hidden="1"/>
    <cellStyle name="Lien hypertexte" xfId="21797" builtinId="8" hidden="1"/>
    <cellStyle name="Lien hypertexte" xfId="21799" builtinId="8" hidden="1"/>
    <cellStyle name="Lien hypertexte" xfId="21801" builtinId="8" hidden="1"/>
    <cellStyle name="Lien hypertexte" xfId="21803" builtinId="8" hidden="1"/>
    <cellStyle name="Lien hypertexte" xfId="21805" builtinId="8" hidden="1"/>
    <cellStyle name="Lien hypertexte" xfId="21807" builtinId="8" hidden="1"/>
    <cellStyle name="Lien hypertexte" xfId="21809" builtinId="8" hidden="1"/>
    <cellStyle name="Lien hypertexte" xfId="21811" builtinId="8" hidden="1"/>
    <cellStyle name="Lien hypertexte" xfId="21813" builtinId="8" hidden="1"/>
    <cellStyle name="Lien hypertexte" xfId="21815" builtinId="8" hidden="1"/>
    <cellStyle name="Lien hypertexte" xfId="21817" builtinId="8" hidden="1"/>
    <cellStyle name="Lien hypertexte" xfId="21819" builtinId="8" hidden="1"/>
    <cellStyle name="Lien hypertexte" xfId="21821" builtinId="8" hidden="1"/>
    <cellStyle name="Lien hypertexte" xfId="21823" builtinId="8" hidden="1"/>
    <cellStyle name="Lien hypertexte" xfId="21825" builtinId="8" hidden="1"/>
    <cellStyle name="Lien hypertexte" xfId="21827" builtinId="8" hidden="1"/>
    <cellStyle name="Lien hypertexte" xfId="21829" builtinId="8" hidden="1"/>
    <cellStyle name="Lien hypertexte" xfId="21831" builtinId="8" hidden="1"/>
    <cellStyle name="Lien hypertexte" xfId="21833" builtinId="8" hidden="1"/>
    <cellStyle name="Lien hypertexte" xfId="21835" builtinId="8" hidden="1"/>
    <cellStyle name="Lien hypertexte" xfId="21837" builtinId="8" hidden="1"/>
    <cellStyle name="Lien hypertexte" xfId="21839" builtinId="8" hidden="1"/>
    <cellStyle name="Lien hypertexte" xfId="21841" builtinId="8" hidden="1"/>
    <cellStyle name="Lien hypertexte" xfId="21843" builtinId="8" hidden="1"/>
    <cellStyle name="Lien hypertexte" xfId="21845" builtinId="8" hidden="1"/>
    <cellStyle name="Lien hypertexte" xfId="21847" builtinId="8" hidden="1"/>
    <cellStyle name="Lien hypertexte" xfId="21849" builtinId="8" hidden="1"/>
    <cellStyle name="Lien hypertexte" xfId="21851" builtinId="8" hidden="1"/>
    <cellStyle name="Lien hypertexte" xfId="21853" builtinId="8" hidden="1"/>
    <cellStyle name="Lien hypertexte" xfId="21855" builtinId="8" hidden="1"/>
    <cellStyle name="Lien hypertexte" xfId="21857" builtinId="8" hidden="1"/>
    <cellStyle name="Lien hypertexte" xfId="21859" builtinId="8" hidden="1"/>
    <cellStyle name="Lien hypertexte" xfId="21861" builtinId="8" hidden="1"/>
    <cellStyle name="Lien hypertexte" xfId="21863" builtinId="8" hidden="1"/>
    <cellStyle name="Lien hypertexte" xfId="21865" builtinId="8" hidden="1"/>
    <cellStyle name="Lien hypertexte" xfId="21867" builtinId="8" hidden="1"/>
    <cellStyle name="Lien hypertexte" xfId="21869" builtinId="8" hidden="1"/>
    <cellStyle name="Lien hypertexte" xfId="21871" builtinId="8" hidden="1"/>
    <cellStyle name="Lien hypertexte" xfId="21873" builtinId="8" hidden="1"/>
    <cellStyle name="Lien hypertexte" xfId="21875" builtinId="8" hidden="1"/>
    <cellStyle name="Lien hypertexte" xfId="21877" builtinId="8" hidden="1"/>
    <cellStyle name="Lien hypertexte" xfId="21879" builtinId="8" hidden="1"/>
    <cellStyle name="Lien hypertexte" xfId="21881" builtinId="8" hidden="1"/>
    <cellStyle name="Lien hypertexte" xfId="21883" builtinId="8" hidden="1"/>
    <cellStyle name="Lien hypertexte" xfId="21885" builtinId="8" hidden="1"/>
    <cellStyle name="Lien hypertexte" xfId="21887" builtinId="8" hidden="1"/>
    <cellStyle name="Lien hypertexte" xfId="21889" builtinId="8" hidden="1"/>
    <cellStyle name="Lien hypertexte" xfId="21891" builtinId="8" hidden="1"/>
    <cellStyle name="Lien hypertexte" xfId="21893" builtinId="8" hidden="1"/>
    <cellStyle name="Lien hypertexte" xfId="21895" builtinId="8" hidden="1"/>
    <cellStyle name="Lien hypertexte" xfId="21897" builtinId="8" hidden="1"/>
    <cellStyle name="Lien hypertexte" xfId="21899" builtinId="8" hidden="1"/>
    <cellStyle name="Lien hypertexte" xfId="21901" builtinId="8" hidden="1"/>
    <cellStyle name="Lien hypertexte" xfId="21903" builtinId="8" hidden="1"/>
    <cellStyle name="Lien hypertexte" xfId="21905" builtinId="8" hidden="1"/>
    <cellStyle name="Lien hypertexte" xfId="21907" builtinId="8" hidden="1"/>
    <cellStyle name="Lien hypertexte" xfId="21909" builtinId="8" hidden="1"/>
    <cellStyle name="Lien hypertexte" xfId="21911" builtinId="8" hidden="1"/>
    <cellStyle name="Lien hypertexte" xfId="21913" builtinId="8" hidden="1"/>
    <cellStyle name="Lien hypertexte" xfId="21915" builtinId="8" hidden="1"/>
    <cellStyle name="Lien hypertexte" xfId="21917" builtinId="8" hidden="1"/>
    <cellStyle name="Lien hypertexte" xfId="21919" builtinId="8" hidden="1"/>
    <cellStyle name="Lien hypertexte" xfId="21921" builtinId="8" hidden="1"/>
    <cellStyle name="Lien hypertexte" xfId="21923" builtinId="8" hidden="1"/>
    <cellStyle name="Lien hypertexte" xfId="21925" builtinId="8" hidden="1"/>
    <cellStyle name="Lien hypertexte" xfId="21927" builtinId="8" hidden="1"/>
    <cellStyle name="Lien hypertexte" xfId="21929" builtinId="8" hidden="1"/>
    <cellStyle name="Lien hypertexte" xfId="21931" builtinId="8" hidden="1"/>
    <cellStyle name="Lien hypertexte" xfId="21933" builtinId="8" hidden="1"/>
    <cellStyle name="Lien hypertexte" xfId="21935" builtinId="8" hidden="1"/>
    <cellStyle name="Lien hypertexte" xfId="21937" builtinId="8" hidden="1"/>
    <cellStyle name="Lien hypertexte" xfId="21939" builtinId="8" hidden="1"/>
    <cellStyle name="Lien hypertexte" xfId="21941" builtinId="8" hidden="1"/>
    <cellStyle name="Lien hypertexte" xfId="21943" builtinId="8" hidden="1"/>
    <cellStyle name="Lien hypertexte" xfId="21945" builtinId="8" hidden="1"/>
    <cellStyle name="Lien hypertexte" xfId="21947" builtinId="8" hidden="1"/>
    <cellStyle name="Lien hypertexte" xfId="21949" builtinId="8" hidden="1"/>
    <cellStyle name="Lien hypertexte" xfId="21951" builtinId="8" hidden="1"/>
    <cellStyle name="Lien hypertexte" xfId="21953" builtinId="8" hidden="1"/>
    <cellStyle name="Lien hypertexte" xfId="21955" builtinId="8" hidden="1"/>
    <cellStyle name="Lien hypertexte" xfId="21957" builtinId="8" hidden="1"/>
    <cellStyle name="Lien hypertexte" xfId="21959" builtinId="8" hidden="1"/>
    <cellStyle name="Lien hypertexte" xfId="21961" builtinId="8" hidden="1"/>
    <cellStyle name="Lien hypertexte" xfId="21963" builtinId="8" hidden="1"/>
    <cellStyle name="Lien hypertexte" xfId="21965" builtinId="8" hidden="1"/>
    <cellStyle name="Lien hypertexte" xfId="21967" builtinId="8" hidden="1"/>
    <cellStyle name="Lien hypertexte" xfId="21969" builtinId="8" hidden="1"/>
    <cellStyle name="Lien hypertexte" xfId="21971" builtinId="8" hidden="1"/>
    <cellStyle name="Lien hypertexte" xfId="21973" builtinId="8" hidden="1"/>
    <cellStyle name="Lien hypertexte" xfId="21975" builtinId="8" hidden="1"/>
    <cellStyle name="Lien hypertexte" xfId="21977" builtinId="8" hidden="1"/>
    <cellStyle name="Lien hypertexte" xfId="21979" builtinId="8" hidden="1"/>
    <cellStyle name="Lien hypertexte" xfId="21981" builtinId="8" hidden="1"/>
    <cellStyle name="Lien hypertexte" xfId="21983" builtinId="8" hidden="1"/>
    <cellStyle name="Lien hypertexte" xfId="21985" builtinId="8" hidden="1"/>
    <cellStyle name="Lien hypertexte" xfId="21987" builtinId="8" hidden="1"/>
    <cellStyle name="Lien hypertexte" xfId="21989" builtinId="8" hidden="1"/>
    <cellStyle name="Lien hypertexte" xfId="21991" builtinId="8" hidden="1"/>
    <cellStyle name="Lien hypertexte" xfId="21993" builtinId="8" hidden="1"/>
    <cellStyle name="Lien hypertexte" xfId="21995" builtinId="8" hidden="1"/>
    <cellStyle name="Lien hypertexte" xfId="21997" builtinId="8" hidden="1"/>
    <cellStyle name="Lien hypertexte" xfId="21999" builtinId="8" hidden="1"/>
    <cellStyle name="Lien hypertexte" xfId="22001" builtinId="8" hidden="1"/>
    <cellStyle name="Lien hypertexte" xfId="22003" builtinId="8" hidden="1"/>
    <cellStyle name="Lien hypertexte" xfId="22005" builtinId="8" hidden="1"/>
    <cellStyle name="Lien hypertexte" xfId="22007" builtinId="8" hidden="1"/>
    <cellStyle name="Lien hypertexte" xfId="22009" builtinId="8" hidden="1"/>
    <cellStyle name="Lien hypertexte" xfId="22011" builtinId="8" hidden="1"/>
    <cellStyle name="Lien hypertexte" xfId="22013" builtinId="8" hidden="1"/>
    <cellStyle name="Lien hypertexte" xfId="22015" builtinId="8" hidden="1"/>
    <cellStyle name="Lien hypertexte" xfId="22017" builtinId="8" hidden="1"/>
    <cellStyle name="Lien hypertexte" xfId="22019" builtinId="8" hidden="1"/>
    <cellStyle name="Lien hypertexte" xfId="22021" builtinId="8" hidden="1"/>
    <cellStyle name="Lien hypertexte" xfId="22023" builtinId="8" hidden="1"/>
    <cellStyle name="Lien hypertexte" xfId="22025" builtinId="8" hidden="1"/>
    <cellStyle name="Lien hypertexte" xfId="22027" builtinId="8" hidden="1"/>
    <cellStyle name="Lien hypertexte" xfId="22029" builtinId="8" hidden="1"/>
    <cellStyle name="Lien hypertexte" xfId="22031" builtinId="8" hidden="1"/>
    <cellStyle name="Lien hypertexte" xfId="22033" builtinId="8" hidden="1"/>
    <cellStyle name="Lien hypertexte" xfId="22035" builtinId="8" hidden="1"/>
    <cellStyle name="Lien hypertexte" xfId="22037" builtinId="8" hidden="1"/>
    <cellStyle name="Lien hypertexte" xfId="22039" builtinId="8" hidden="1"/>
    <cellStyle name="Lien hypertexte" xfId="22041" builtinId="8" hidden="1"/>
    <cellStyle name="Lien hypertexte" xfId="22043" builtinId="8" hidden="1"/>
    <cellStyle name="Lien hypertexte" xfId="22045" builtinId="8" hidden="1"/>
    <cellStyle name="Lien hypertexte" xfId="22047" builtinId="8" hidden="1"/>
    <cellStyle name="Lien hypertexte" xfId="22049" builtinId="8" hidden="1"/>
    <cellStyle name="Lien hypertexte" xfId="22051" builtinId="8" hidden="1"/>
    <cellStyle name="Lien hypertexte" xfId="22053" builtinId="8" hidden="1"/>
    <cellStyle name="Lien hypertexte" xfId="22055" builtinId="8" hidden="1"/>
    <cellStyle name="Lien hypertexte" xfId="22057" builtinId="8" hidden="1"/>
    <cellStyle name="Lien hypertexte" xfId="22059" builtinId="8" hidden="1"/>
    <cellStyle name="Lien hypertexte" xfId="22061" builtinId="8" hidden="1"/>
    <cellStyle name="Lien hypertexte" xfId="22063" builtinId="8" hidden="1"/>
    <cellStyle name="Lien hypertexte" xfId="22065" builtinId="8" hidden="1"/>
    <cellStyle name="Lien hypertexte" xfId="22067" builtinId="8" hidden="1"/>
    <cellStyle name="Lien hypertexte" xfId="22069" builtinId="8" hidden="1"/>
    <cellStyle name="Lien hypertexte" xfId="22071" builtinId="8" hidden="1"/>
    <cellStyle name="Lien hypertexte" xfId="22073" builtinId="8" hidden="1"/>
    <cellStyle name="Lien hypertexte" xfId="22075" builtinId="8" hidden="1"/>
    <cellStyle name="Lien hypertexte" xfId="22077" builtinId="8" hidden="1"/>
    <cellStyle name="Lien hypertexte" xfId="22079" builtinId="8" hidden="1"/>
    <cellStyle name="Lien hypertexte" xfId="22081" builtinId="8" hidden="1"/>
    <cellStyle name="Lien hypertexte" xfId="22083" builtinId="8" hidden="1"/>
    <cellStyle name="Lien hypertexte" xfId="22085" builtinId="8" hidden="1"/>
    <cellStyle name="Lien hypertexte" xfId="22087" builtinId="8" hidden="1"/>
    <cellStyle name="Lien hypertexte" xfId="22089" builtinId="8" hidden="1"/>
    <cellStyle name="Lien hypertexte" xfId="22091" builtinId="8" hidden="1"/>
    <cellStyle name="Lien hypertexte" xfId="22093" builtinId="8" hidden="1"/>
    <cellStyle name="Lien hypertexte" xfId="22095" builtinId="8" hidden="1"/>
    <cellStyle name="Lien hypertexte" xfId="22097" builtinId="8" hidden="1"/>
    <cellStyle name="Lien hypertexte" xfId="22099" builtinId="8" hidden="1"/>
    <cellStyle name="Lien hypertexte" xfId="22101" builtinId="8" hidden="1"/>
    <cellStyle name="Lien hypertexte" xfId="22103" builtinId="8" hidden="1"/>
    <cellStyle name="Lien hypertexte" xfId="22105" builtinId="8" hidden="1"/>
    <cellStyle name="Lien hypertexte" xfId="22107" builtinId="8" hidden="1"/>
    <cellStyle name="Lien hypertexte" xfId="22109" builtinId="8" hidden="1"/>
    <cellStyle name="Lien hypertexte" xfId="22111" builtinId="8" hidden="1"/>
    <cellStyle name="Lien hypertexte" xfId="22113" builtinId="8" hidden="1"/>
    <cellStyle name="Lien hypertexte" xfId="22115" builtinId="8" hidden="1"/>
    <cellStyle name="Lien hypertexte" xfId="22117" builtinId="8" hidden="1"/>
    <cellStyle name="Lien hypertexte" xfId="22119" builtinId="8" hidden="1"/>
    <cellStyle name="Lien hypertexte" xfId="22121" builtinId="8" hidden="1"/>
    <cellStyle name="Lien hypertexte" xfId="22123" builtinId="8" hidden="1"/>
    <cellStyle name="Lien hypertexte" xfId="22125" builtinId="8" hidden="1"/>
    <cellStyle name="Lien hypertexte" xfId="22127" builtinId="8" hidden="1"/>
    <cellStyle name="Lien hypertexte" xfId="22129" builtinId="8" hidden="1"/>
    <cellStyle name="Lien hypertexte" xfId="22131" builtinId="8" hidden="1"/>
    <cellStyle name="Lien hypertexte" xfId="22133" builtinId="8" hidden="1"/>
    <cellStyle name="Lien hypertexte" xfId="22135" builtinId="8" hidden="1"/>
    <cellStyle name="Lien hypertexte" xfId="22137" builtinId="8" hidden="1"/>
    <cellStyle name="Lien hypertexte" xfId="22139" builtinId="8" hidden="1"/>
    <cellStyle name="Lien hypertexte" xfId="22141" builtinId="8" hidden="1"/>
    <cellStyle name="Lien hypertexte" xfId="22143" builtinId="8" hidden="1"/>
    <cellStyle name="Lien hypertexte" xfId="22145" builtinId="8" hidden="1"/>
    <cellStyle name="Lien hypertexte" xfId="22147" builtinId="8" hidden="1"/>
    <cellStyle name="Lien hypertexte" xfId="22149" builtinId="8" hidden="1"/>
    <cellStyle name="Lien hypertexte" xfId="22151" builtinId="8" hidden="1"/>
    <cellStyle name="Lien hypertexte" xfId="22153" builtinId="8" hidden="1"/>
    <cellStyle name="Lien hypertexte" xfId="22155" builtinId="8" hidden="1"/>
    <cellStyle name="Lien hypertexte" xfId="22157" builtinId="8" hidden="1"/>
    <cellStyle name="Lien hypertexte" xfId="22159" builtinId="8" hidden="1"/>
    <cellStyle name="Lien hypertexte" xfId="22161" builtinId="8" hidden="1"/>
    <cellStyle name="Lien hypertexte" xfId="22163" builtinId="8" hidden="1"/>
    <cellStyle name="Lien hypertexte" xfId="22165" builtinId="8" hidden="1"/>
    <cellStyle name="Lien hypertexte" xfId="22167" builtinId="8" hidden="1"/>
    <cellStyle name="Lien hypertexte" xfId="22169" builtinId="8" hidden="1"/>
    <cellStyle name="Lien hypertexte" xfId="22171" builtinId="8" hidden="1"/>
    <cellStyle name="Lien hypertexte" xfId="22173" builtinId="8" hidden="1"/>
    <cellStyle name="Lien hypertexte" xfId="22175" builtinId="8" hidden="1"/>
    <cellStyle name="Lien hypertexte" xfId="22177" builtinId="8" hidden="1"/>
    <cellStyle name="Lien hypertexte" xfId="22179" builtinId="8" hidden="1"/>
    <cellStyle name="Lien hypertexte" xfId="22181" builtinId="8" hidden="1"/>
    <cellStyle name="Lien hypertexte" xfId="22183" builtinId="8" hidden="1"/>
    <cellStyle name="Lien hypertexte" xfId="22185" builtinId="8" hidden="1"/>
    <cellStyle name="Lien hypertexte" xfId="22187" builtinId="8" hidden="1"/>
    <cellStyle name="Lien hypertexte" xfId="22189" builtinId="8" hidden="1"/>
    <cellStyle name="Lien hypertexte" xfId="22191" builtinId="8" hidden="1"/>
    <cellStyle name="Lien hypertexte" xfId="22193" builtinId="8" hidden="1"/>
    <cellStyle name="Lien hypertexte" xfId="22195" builtinId="8" hidden="1"/>
    <cellStyle name="Lien hypertexte" xfId="22197" builtinId="8" hidden="1"/>
    <cellStyle name="Lien hypertexte" xfId="22199" builtinId="8" hidden="1"/>
    <cellStyle name="Lien hypertexte" xfId="22201" builtinId="8" hidden="1"/>
    <cellStyle name="Lien hypertexte" xfId="22203" builtinId="8" hidden="1"/>
    <cellStyle name="Lien hypertexte" xfId="22205" builtinId="8" hidden="1"/>
    <cellStyle name="Lien hypertexte" xfId="22207" builtinId="8" hidden="1"/>
    <cellStyle name="Lien hypertexte" xfId="22209" builtinId="8" hidden="1"/>
    <cellStyle name="Lien hypertexte" xfId="22211" builtinId="8" hidden="1"/>
    <cellStyle name="Lien hypertexte" xfId="22213" builtinId="8" hidden="1"/>
    <cellStyle name="Lien hypertexte" xfId="22215" builtinId="8" hidden="1"/>
    <cellStyle name="Lien hypertexte" xfId="22217" builtinId="8" hidden="1"/>
    <cellStyle name="Lien hypertexte" xfId="22219" builtinId="8" hidden="1"/>
    <cellStyle name="Lien hypertexte" xfId="22221" builtinId="8" hidden="1"/>
    <cellStyle name="Lien hypertexte" xfId="22223" builtinId="8" hidden="1"/>
    <cellStyle name="Lien hypertexte" xfId="22225" builtinId="8" hidden="1"/>
    <cellStyle name="Lien hypertexte" xfId="22227" builtinId="8" hidden="1"/>
    <cellStyle name="Lien hypertexte" xfId="22229" builtinId="8" hidden="1"/>
    <cellStyle name="Lien hypertexte" xfId="22231" builtinId="8" hidden="1"/>
    <cellStyle name="Lien hypertexte" xfId="22233" builtinId="8" hidden="1"/>
    <cellStyle name="Lien hypertexte" xfId="22235" builtinId="8" hidden="1"/>
    <cellStyle name="Lien hypertexte" xfId="22237" builtinId="8" hidden="1"/>
    <cellStyle name="Lien hypertexte" xfId="22239" builtinId="8" hidden="1"/>
    <cellStyle name="Lien hypertexte" xfId="22241" builtinId="8" hidden="1"/>
    <cellStyle name="Lien hypertexte" xfId="22243" builtinId="8" hidden="1"/>
    <cellStyle name="Lien hypertexte" xfId="22245" builtinId="8" hidden="1"/>
    <cellStyle name="Lien hypertexte" xfId="22247" builtinId="8" hidden="1"/>
    <cellStyle name="Lien hypertexte" xfId="22249" builtinId="8" hidden="1"/>
    <cellStyle name="Lien hypertexte" xfId="22251" builtinId="8" hidden="1"/>
    <cellStyle name="Lien hypertexte" xfId="22253" builtinId="8" hidden="1"/>
    <cellStyle name="Lien hypertexte" xfId="22255" builtinId="8" hidden="1"/>
    <cellStyle name="Lien hypertexte" xfId="22257" builtinId="8" hidden="1"/>
    <cellStyle name="Lien hypertexte" xfId="22259" builtinId="8" hidden="1"/>
    <cellStyle name="Lien hypertexte" xfId="22261" builtinId="8" hidden="1"/>
    <cellStyle name="Lien hypertexte" xfId="22263" builtinId="8" hidden="1"/>
    <cellStyle name="Lien hypertexte" xfId="22265" builtinId="8" hidden="1"/>
    <cellStyle name="Lien hypertexte" xfId="22267" builtinId="8" hidden="1"/>
    <cellStyle name="Lien hypertexte" xfId="22269" builtinId="8" hidden="1"/>
    <cellStyle name="Lien hypertexte" xfId="22271" builtinId="8" hidden="1"/>
    <cellStyle name="Lien hypertexte" xfId="22273" builtinId="8" hidden="1"/>
    <cellStyle name="Lien hypertexte" xfId="22275" builtinId="8" hidden="1"/>
    <cellStyle name="Lien hypertexte" xfId="22277" builtinId="8" hidden="1"/>
    <cellStyle name="Lien hypertexte" xfId="22279" builtinId="8" hidden="1"/>
    <cellStyle name="Lien hypertexte" xfId="22281" builtinId="8" hidden="1"/>
    <cellStyle name="Lien hypertexte" xfId="22283" builtinId="8" hidden="1"/>
    <cellStyle name="Lien hypertexte" xfId="22285" builtinId="8" hidden="1"/>
    <cellStyle name="Lien hypertexte" xfId="22287" builtinId="8" hidden="1"/>
    <cellStyle name="Lien hypertexte" xfId="22289" builtinId="8" hidden="1"/>
    <cellStyle name="Lien hypertexte" xfId="22291" builtinId="8" hidden="1"/>
    <cellStyle name="Lien hypertexte" xfId="22293" builtinId="8" hidden="1"/>
    <cellStyle name="Lien hypertexte" xfId="22295" builtinId="8" hidden="1"/>
    <cellStyle name="Lien hypertexte" xfId="22297" builtinId="8" hidden="1"/>
    <cellStyle name="Lien hypertexte" xfId="22299" builtinId="8" hidden="1"/>
    <cellStyle name="Lien hypertexte" xfId="22301" builtinId="8" hidden="1"/>
    <cellStyle name="Lien hypertexte" xfId="22303" builtinId="8" hidden="1"/>
    <cellStyle name="Lien hypertexte" xfId="22305" builtinId="8" hidden="1"/>
    <cellStyle name="Lien hypertexte" xfId="22307" builtinId="8" hidden="1"/>
    <cellStyle name="Lien hypertexte" xfId="22309" builtinId="8" hidden="1"/>
    <cellStyle name="Lien hypertexte" xfId="22311" builtinId="8" hidden="1"/>
    <cellStyle name="Lien hypertexte" xfId="22313" builtinId="8" hidden="1"/>
    <cellStyle name="Lien hypertexte" xfId="22315" builtinId="8" hidden="1"/>
    <cellStyle name="Lien hypertexte" xfId="22317" builtinId="8" hidden="1"/>
    <cellStyle name="Lien hypertexte" xfId="22319" builtinId="8" hidden="1"/>
    <cellStyle name="Lien hypertexte" xfId="22321" builtinId="8" hidden="1"/>
    <cellStyle name="Lien hypertexte" xfId="22323" builtinId="8" hidden="1"/>
    <cellStyle name="Lien hypertexte" xfId="22325" builtinId="8" hidden="1"/>
    <cellStyle name="Lien hypertexte" xfId="22327" builtinId="8" hidden="1"/>
    <cellStyle name="Lien hypertexte" xfId="22329" builtinId="8" hidden="1"/>
    <cellStyle name="Lien hypertexte" xfId="22331" builtinId="8" hidden="1"/>
    <cellStyle name="Lien hypertexte" xfId="22333" builtinId="8" hidden="1"/>
    <cellStyle name="Lien hypertexte" xfId="22335" builtinId="8" hidden="1"/>
    <cellStyle name="Lien hypertexte" xfId="22337" builtinId="8" hidden="1"/>
    <cellStyle name="Lien hypertexte" xfId="22339" builtinId="8" hidden="1"/>
    <cellStyle name="Lien hypertexte" xfId="22341" builtinId="8" hidden="1"/>
    <cellStyle name="Lien hypertexte" xfId="22343" builtinId="8" hidden="1"/>
    <cellStyle name="Lien hypertexte" xfId="22345" builtinId="8" hidden="1"/>
    <cellStyle name="Lien hypertexte" xfId="22347" builtinId="8" hidden="1"/>
    <cellStyle name="Lien hypertexte" xfId="22349" builtinId="8" hidden="1"/>
    <cellStyle name="Lien hypertexte" xfId="22351" builtinId="8" hidden="1"/>
    <cellStyle name="Lien hypertexte" xfId="22353" builtinId="8" hidden="1"/>
    <cellStyle name="Lien hypertexte" xfId="22355" builtinId="8" hidden="1"/>
    <cellStyle name="Lien hypertexte" xfId="22357" builtinId="8" hidden="1"/>
    <cellStyle name="Lien hypertexte" xfId="22359" builtinId="8" hidden="1"/>
    <cellStyle name="Lien hypertexte" xfId="22361" builtinId="8" hidden="1"/>
    <cellStyle name="Lien hypertexte" xfId="22363" builtinId="8" hidden="1"/>
    <cellStyle name="Lien hypertexte" xfId="22365" builtinId="8" hidden="1"/>
    <cellStyle name="Lien hypertexte" xfId="22367" builtinId="8" hidden="1"/>
    <cellStyle name="Lien hypertexte" xfId="22369" builtinId="8" hidden="1"/>
    <cellStyle name="Lien hypertexte" xfId="22371" builtinId="8" hidden="1"/>
    <cellStyle name="Lien hypertexte" xfId="22373" builtinId="8" hidden="1"/>
    <cellStyle name="Lien hypertexte" xfId="22375" builtinId="8" hidden="1"/>
    <cellStyle name="Lien hypertexte" xfId="22377" builtinId="8" hidden="1"/>
    <cellStyle name="Lien hypertexte" xfId="22379" builtinId="8" hidden="1"/>
    <cellStyle name="Lien hypertexte" xfId="22381" builtinId="8" hidden="1"/>
    <cellStyle name="Lien hypertexte" xfId="22383" builtinId="8" hidden="1"/>
    <cellStyle name="Lien hypertexte" xfId="22385" builtinId="8" hidden="1"/>
    <cellStyle name="Lien hypertexte" xfId="22387" builtinId="8" hidden="1"/>
    <cellStyle name="Lien hypertexte" xfId="22389" builtinId="8" hidden="1"/>
    <cellStyle name="Lien hypertexte" xfId="22391" builtinId="8" hidden="1"/>
    <cellStyle name="Lien hypertexte" xfId="22393" builtinId="8" hidden="1"/>
    <cellStyle name="Lien hypertexte" xfId="22395" builtinId="8" hidden="1"/>
    <cellStyle name="Lien hypertexte" xfId="22397" builtinId="8" hidden="1"/>
    <cellStyle name="Lien hypertexte" xfId="22399" builtinId="8" hidden="1"/>
    <cellStyle name="Lien hypertexte" xfId="22401" builtinId="8" hidden="1"/>
    <cellStyle name="Lien hypertexte" xfId="22403" builtinId="8" hidden="1"/>
    <cellStyle name="Lien hypertexte" xfId="22405" builtinId="8" hidden="1"/>
    <cellStyle name="Lien hypertexte" xfId="22407" builtinId="8" hidden="1"/>
    <cellStyle name="Lien hypertexte" xfId="22409" builtinId="8" hidden="1"/>
    <cellStyle name="Lien hypertexte" xfId="22411" builtinId="8" hidden="1"/>
    <cellStyle name="Lien hypertexte" xfId="22413" builtinId="8" hidden="1"/>
    <cellStyle name="Lien hypertexte" xfId="22415" builtinId="8" hidden="1"/>
    <cellStyle name="Lien hypertexte" xfId="22417" builtinId="8" hidden="1"/>
    <cellStyle name="Lien hypertexte" xfId="22419" builtinId="8" hidden="1"/>
    <cellStyle name="Lien hypertexte" xfId="22421" builtinId="8" hidden="1"/>
    <cellStyle name="Lien hypertexte" xfId="22423" builtinId="8" hidden="1"/>
    <cellStyle name="Lien hypertexte" xfId="22425" builtinId="8" hidden="1"/>
    <cellStyle name="Lien hypertexte" xfId="22427" builtinId="8" hidden="1"/>
    <cellStyle name="Lien hypertexte" xfId="22429" builtinId="8" hidden="1"/>
    <cellStyle name="Lien hypertexte" xfId="22431" builtinId="8" hidden="1"/>
    <cellStyle name="Lien hypertexte" xfId="22433" builtinId="8" hidden="1"/>
    <cellStyle name="Lien hypertexte" xfId="22435" builtinId="8" hidden="1"/>
    <cellStyle name="Lien hypertexte" xfId="22437" builtinId="8" hidden="1"/>
    <cellStyle name="Lien hypertexte" xfId="22439" builtinId="8" hidden="1"/>
    <cellStyle name="Lien hypertexte" xfId="22441" builtinId="8" hidden="1"/>
    <cellStyle name="Lien hypertexte" xfId="22443" builtinId="8" hidden="1"/>
    <cellStyle name="Lien hypertexte" xfId="22445" builtinId="8" hidden="1"/>
    <cellStyle name="Lien hypertexte" xfId="22447" builtinId="8" hidden="1"/>
    <cellStyle name="Lien hypertexte" xfId="22449" builtinId="8" hidden="1"/>
    <cellStyle name="Lien hypertexte" xfId="22451" builtinId="8" hidden="1"/>
    <cellStyle name="Lien hypertexte" xfId="22453" builtinId="8" hidden="1"/>
    <cellStyle name="Lien hypertexte" xfId="22455" builtinId="8" hidden="1"/>
    <cellStyle name="Lien hypertexte" xfId="22457" builtinId="8" hidden="1"/>
    <cellStyle name="Lien hypertexte" xfId="22459" builtinId="8" hidden="1"/>
    <cellStyle name="Lien hypertexte" xfId="22461" builtinId="8" hidden="1"/>
    <cellStyle name="Lien hypertexte" xfId="22463" builtinId="8" hidden="1"/>
    <cellStyle name="Lien hypertexte" xfId="22465" builtinId="8" hidden="1"/>
    <cellStyle name="Lien hypertexte" xfId="22467" builtinId="8" hidden="1"/>
    <cellStyle name="Lien hypertexte" xfId="22469" builtinId="8" hidden="1"/>
    <cellStyle name="Lien hypertexte" xfId="22471" builtinId="8" hidden="1"/>
    <cellStyle name="Lien hypertexte" xfId="22473" builtinId="8" hidden="1"/>
    <cellStyle name="Lien hypertexte" xfId="22475" builtinId="8" hidden="1"/>
    <cellStyle name="Lien hypertexte" xfId="22477" builtinId="8" hidden="1"/>
    <cellStyle name="Lien hypertexte" xfId="22479" builtinId="8" hidden="1"/>
    <cellStyle name="Lien hypertexte" xfId="22481" builtinId="8" hidden="1"/>
    <cellStyle name="Lien hypertexte" xfId="22483" builtinId="8" hidden="1"/>
    <cellStyle name="Lien hypertexte" xfId="22485" builtinId="8" hidden="1"/>
    <cellStyle name="Lien hypertexte" xfId="22487" builtinId="8" hidden="1"/>
    <cellStyle name="Lien hypertexte" xfId="22489" builtinId="8" hidden="1"/>
    <cellStyle name="Lien hypertexte" xfId="22491" builtinId="8" hidden="1"/>
    <cellStyle name="Lien hypertexte" xfId="22493" builtinId="8" hidden="1"/>
    <cellStyle name="Lien hypertexte" xfId="22495" builtinId="8" hidden="1"/>
    <cellStyle name="Lien hypertexte" xfId="22497" builtinId="8" hidden="1"/>
    <cellStyle name="Lien hypertexte" xfId="22499" builtinId="8" hidden="1"/>
    <cellStyle name="Lien hypertexte" xfId="22501" builtinId="8" hidden="1"/>
    <cellStyle name="Lien hypertexte" xfId="22503" builtinId="8" hidden="1"/>
    <cellStyle name="Lien hypertexte" xfId="22505" builtinId="8" hidden="1"/>
    <cellStyle name="Lien hypertexte" xfId="22507" builtinId="8" hidden="1"/>
    <cellStyle name="Lien hypertexte" xfId="22509" builtinId="8" hidden="1"/>
    <cellStyle name="Lien hypertexte" xfId="22511" builtinId="8" hidden="1"/>
    <cellStyle name="Lien hypertexte" xfId="22513" builtinId="8" hidden="1"/>
    <cellStyle name="Lien hypertexte" xfId="22515" builtinId="8" hidden="1"/>
    <cellStyle name="Lien hypertexte" xfId="22517" builtinId="8" hidden="1"/>
    <cellStyle name="Lien hypertexte" xfId="22519" builtinId="8" hidden="1"/>
    <cellStyle name="Lien hypertexte" xfId="22521" builtinId="8" hidden="1"/>
    <cellStyle name="Lien hypertexte" xfId="22523" builtinId="8" hidden="1"/>
    <cellStyle name="Lien hypertexte" xfId="22525" builtinId="8" hidden="1"/>
    <cellStyle name="Lien hypertexte" xfId="22527" builtinId="8" hidden="1"/>
    <cellStyle name="Lien hypertexte" xfId="22529" builtinId="8" hidden="1"/>
    <cellStyle name="Lien hypertexte" xfId="22531" builtinId="8" hidden="1"/>
    <cellStyle name="Lien hypertexte" xfId="22533" builtinId="8" hidden="1"/>
    <cellStyle name="Lien hypertexte" xfId="22535" builtinId="8" hidden="1"/>
    <cellStyle name="Lien hypertexte" xfId="22537" builtinId="8" hidden="1"/>
    <cellStyle name="Lien hypertexte" xfId="22539" builtinId="8" hidden="1"/>
    <cellStyle name="Lien hypertexte" xfId="22541" builtinId="8" hidden="1"/>
    <cellStyle name="Lien hypertexte" xfId="22543" builtinId="8" hidden="1"/>
    <cellStyle name="Lien hypertexte" xfId="22545" builtinId="8" hidden="1"/>
    <cellStyle name="Lien hypertexte" xfId="22547" builtinId="8" hidden="1"/>
    <cellStyle name="Lien hypertexte" xfId="22549" builtinId="8" hidden="1"/>
    <cellStyle name="Lien hypertexte" xfId="22551" builtinId="8" hidden="1"/>
    <cellStyle name="Lien hypertexte" xfId="22553" builtinId="8" hidden="1"/>
    <cellStyle name="Lien hypertexte" xfId="22555" builtinId="8" hidden="1"/>
    <cellStyle name="Lien hypertexte" xfId="22557" builtinId="8" hidden="1"/>
    <cellStyle name="Lien hypertexte" xfId="22559" builtinId="8" hidden="1"/>
    <cellStyle name="Lien hypertexte" xfId="22561" builtinId="8" hidden="1"/>
    <cellStyle name="Lien hypertexte" xfId="22563" builtinId="8" hidden="1"/>
    <cellStyle name="Lien hypertexte" xfId="22565" builtinId="8" hidden="1"/>
    <cellStyle name="Lien hypertexte" xfId="22567" builtinId="8" hidden="1"/>
    <cellStyle name="Lien hypertexte" xfId="22569" builtinId="8" hidden="1"/>
    <cellStyle name="Lien hypertexte" xfId="22571" builtinId="8" hidden="1"/>
    <cellStyle name="Lien hypertexte" xfId="22573" builtinId="8" hidden="1"/>
    <cellStyle name="Lien hypertexte" xfId="22575" builtinId="8" hidden="1"/>
    <cellStyle name="Lien hypertexte" xfId="22577" builtinId="8" hidden="1"/>
    <cellStyle name="Lien hypertexte" xfId="22579" builtinId="8" hidden="1"/>
    <cellStyle name="Lien hypertexte" xfId="22581" builtinId="8" hidden="1"/>
    <cellStyle name="Lien hypertexte" xfId="22583" builtinId="8" hidden="1"/>
    <cellStyle name="Lien hypertexte" xfId="22585" builtinId="8" hidden="1"/>
    <cellStyle name="Lien hypertexte" xfId="22587" builtinId="8" hidden="1"/>
    <cellStyle name="Lien hypertexte" xfId="22589" builtinId="8" hidden="1"/>
    <cellStyle name="Lien hypertexte" xfId="22591" builtinId="8" hidden="1"/>
    <cellStyle name="Lien hypertexte" xfId="22593" builtinId="8" hidden="1"/>
    <cellStyle name="Lien hypertexte" xfId="22595" builtinId="8" hidden="1"/>
    <cellStyle name="Lien hypertexte" xfId="22597" builtinId="8" hidden="1"/>
    <cellStyle name="Lien hypertexte" xfId="22599" builtinId="8" hidden="1"/>
    <cellStyle name="Lien hypertexte" xfId="22601" builtinId="8" hidden="1"/>
    <cellStyle name="Lien hypertexte" xfId="22603" builtinId="8" hidden="1"/>
    <cellStyle name="Lien hypertexte" xfId="22605" builtinId="8" hidden="1"/>
    <cellStyle name="Lien hypertexte" xfId="22607" builtinId="8" hidden="1"/>
    <cellStyle name="Lien hypertexte" xfId="22609" builtinId="8" hidden="1"/>
    <cellStyle name="Lien hypertexte" xfId="22611" builtinId="8" hidden="1"/>
    <cellStyle name="Lien hypertexte" xfId="22613" builtinId="8" hidden="1"/>
    <cellStyle name="Lien hypertexte" xfId="22615" builtinId="8" hidden="1"/>
    <cellStyle name="Lien hypertexte" xfId="22617" builtinId="8" hidden="1"/>
    <cellStyle name="Lien hypertexte" xfId="22619" builtinId="8" hidden="1"/>
    <cellStyle name="Lien hypertexte" xfId="22621" builtinId="8" hidden="1"/>
    <cellStyle name="Lien hypertexte" xfId="22623" builtinId="8" hidden="1"/>
    <cellStyle name="Lien hypertexte" xfId="22625" builtinId="8" hidden="1"/>
    <cellStyle name="Lien hypertexte" xfId="22627" builtinId="8" hidden="1"/>
    <cellStyle name="Lien hypertexte" xfId="22629" builtinId="8" hidden="1"/>
    <cellStyle name="Lien hypertexte" xfId="22631" builtinId="8" hidden="1"/>
    <cellStyle name="Lien hypertexte" xfId="22633" builtinId="8" hidden="1"/>
    <cellStyle name="Lien hypertexte" xfId="22635" builtinId="8" hidden="1"/>
    <cellStyle name="Lien hypertexte" xfId="22637" builtinId="8" hidden="1"/>
    <cellStyle name="Lien hypertexte" xfId="22639" builtinId="8" hidden="1"/>
    <cellStyle name="Lien hypertexte" xfId="22641" builtinId="8" hidden="1"/>
    <cellStyle name="Lien hypertexte" xfId="22643" builtinId="8" hidden="1"/>
    <cellStyle name="Lien hypertexte" xfId="22645" builtinId="8" hidden="1"/>
    <cellStyle name="Lien hypertexte" xfId="22647" builtinId="8" hidden="1"/>
    <cellStyle name="Lien hypertexte" xfId="22649" builtinId="8" hidden="1"/>
    <cellStyle name="Lien hypertexte" xfId="22651" builtinId="8" hidden="1"/>
    <cellStyle name="Lien hypertexte" xfId="22653" builtinId="8" hidden="1"/>
    <cellStyle name="Lien hypertexte" xfId="22655" builtinId="8" hidden="1"/>
    <cellStyle name="Lien hypertexte" xfId="22657" builtinId="8" hidden="1"/>
    <cellStyle name="Lien hypertexte" xfId="22659" builtinId="8" hidden="1"/>
    <cellStyle name="Lien hypertexte" xfId="22661" builtinId="8" hidden="1"/>
    <cellStyle name="Lien hypertexte" xfId="22663" builtinId="8" hidden="1"/>
    <cellStyle name="Lien hypertexte" xfId="22665" builtinId="8" hidden="1"/>
    <cellStyle name="Lien hypertexte" xfId="22667" builtinId="8" hidden="1"/>
    <cellStyle name="Lien hypertexte" xfId="22669" builtinId="8" hidden="1"/>
    <cellStyle name="Lien hypertexte" xfId="22671" builtinId="8" hidden="1"/>
    <cellStyle name="Lien hypertexte" xfId="22673" builtinId="8" hidden="1"/>
    <cellStyle name="Lien hypertexte" xfId="22675" builtinId="8" hidden="1"/>
    <cellStyle name="Lien hypertexte" xfId="22677" builtinId="8" hidden="1"/>
    <cellStyle name="Lien hypertexte" xfId="22679" builtinId="8" hidden="1"/>
    <cellStyle name="Lien hypertexte" xfId="22681" builtinId="8" hidden="1"/>
    <cellStyle name="Lien hypertexte" xfId="22683" builtinId="8" hidden="1"/>
    <cellStyle name="Lien hypertexte" xfId="22685" builtinId="8" hidden="1"/>
    <cellStyle name="Lien hypertexte" xfId="22687" builtinId="8" hidden="1"/>
    <cellStyle name="Lien hypertexte" xfId="22689" builtinId="8" hidden="1"/>
    <cellStyle name="Lien hypertexte" xfId="22691" builtinId="8" hidden="1"/>
    <cellStyle name="Lien hypertexte" xfId="22693" builtinId="8" hidden="1"/>
    <cellStyle name="Lien hypertexte" xfId="22695" builtinId="8" hidden="1"/>
    <cellStyle name="Lien hypertexte" xfId="22697" builtinId="8" hidden="1"/>
    <cellStyle name="Lien hypertexte" xfId="22699" builtinId="8" hidden="1"/>
    <cellStyle name="Lien hypertexte" xfId="22701" builtinId="8" hidden="1"/>
    <cellStyle name="Lien hypertexte" xfId="22703" builtinId="8" hidden="1"/>
    <cellStyle name="Lien hypertexte" xfId="22705" builtinId="8" hidden="1"/>
    <cellStyle name="Lien hypertexte" xfId="22707" builtinId="8" hidden="1"/>
    <cellStyle name="Lien hypertexte" xfId="22709" builtinId="8" hidden="1"/>
    <cellStyle name="Lien hypertexte" xfId="22711" builtinId="8" hidden="1"/>
    <cellStyle name="Lien hypertexte" xfId="22713" builtinId="8" hidden="1"/>
    <cellStyle name="Lien hypertexte" xfId="22715" builtinId="8" hidden="1"/>
    <cellStyle name="Lien hypertexte" xfId="22717" builtinId="8" hidden="1"/>
    <cellStyle name="Lien hypertexte" xfId="22719" builtinId="8" hidden="1"/>
    <cellStyle name="Lien hypertexte" xfId="22721" builtinId="8" hidden="1"/>
    <cellStyle name="Lien hypertexte" xfId="22723" builtinId="8" hidden="1"/>
    <cellStyle name="Lien hypertexte" xfId="22725" builtinId="8" hidden="1"/>
    <cellStyle name="Lien hypertexte" xfId="22727" builtinId="8" hidden="1"/>
    <cellStyle name="Lien hypertexte" xfId="22729" builtinId="8" hidden="1"/>
    <cellStyle name="Lien hypertexte" xfId="22731" builtinId="8" hidden="1"/>
    <cellStyle name="Lien hypertexte" xfId="22733" builtinId="8" hidden="1"/>
    <cellStyle name="Lien hypertexte" xfId="22735" builtinId="8" hidden="1"/>
    <cellStyle name="Lien hypertexte" xfId="22737" builtinId="8" hidden="1"/>
    <cellStyle name="Lien hypertexte" xfId="22739" builtinId="8" hidden="1"/>
    <cellStyle name="Lien hypertexte" xfId="22741" builtinId="8" hidden="1"/>
    <cellStyle name="Lien hypertexte" xfId="22743" builtinId="8" hidden="1"/>
    <cellStyle name="Lien hypertexte" xfId="22745" builtinId="8" hidden="1"/>
    <cellStyle name="Lien hypertexte" xfId="22747" builtinId="8" hidden="1"/>
    <cellStyle name="Lien hypertexte" xfId="22749" builtinId="8" hidden="1"/>
    <cellStyle name="Lien hypertexte" xfId="22751" builtinId="8" hidden="1"/>
    <cellStyle name="Lien hypertexte" xfId="22753" builtinId="8" hidden="1"/>
    <cellStyle name="Lien hypertexte" xfId="22755" builtinId="8" hidden="1"/>
    <cellStyle name="Lien hypertexte" xfId="22757" builtinId="8" hidden="1"/>
    <cellStyle name="Lien hypertexte" xfId="22759" builtinId="8" hidden="1"/>
    <cellStyle name="Lien hypertexte" xfId="22761" builtinId="8" hidden="1"/>
    <cellStyle name="Lien hypertexte" xfId="22763" builtinId="8" hidden="1"/>
    <cellStyle name="Lien hypertexte" xfId="22765" builtinId="8" hidden="1"/>
    <cellStyle name="Lien hypertexte" xfId="22767" builtinId="8" hidden="1"/>
    <cellStyle name="Lien hypertexte" xfId="22769" builtinId="8" hidden="1"/>
    <cellStyle name="Lien hypertexte" xfId="22771" builtinId="8" hidden="1"/>
    <cellStyle name="Lien hypertexte" xfId="22773" builtinId="8" hidden="1"/>
    <cellStyle name="Lien hypertexte" xfId="22775" builtinId="8" hidden="1"/>
    <cellStyle name="Lien hypertexte" xfId="22777" builtinId="8" hidden="1"/>
    <cellStyle name="Lien hypertexte" xfId="22779" builtinId="8" hidden="1"/>
    <cellStyle name="Lien hypertexte" xfId="22781" builtinId="8" hidden="1"/>
    <cellStyle name="Lien hypertexte" xfId="22783" builtinId="8" hidden="1"/>
    <cellStyle name="Lien hypertexte" xfId="22785" builtinId="8" hidden="1"/>
    <cellStyle name="Lien hypertexte" xfId="22787" builtinId="8" hidden="1"/>
    <cellStyle name="Lien hypertexte" xfId="22789" builtinId="8" hidden="1"/>
    <cellStyle name="Lien hypertexte" xfId="22791" builtinId="8" hidden="1"/>
    <cellStyle name="Lien hypertexte" xfId="22793" builtinId="8" hidden="1"/>
    <cellStyle name="Lien hypertexte" xfId="22795" builtinId="8" hidden="1"/>
    <cellStyle name="Lien hypertexte" xfId="22797" builtinId="8" hidden="1"/>
    <cellStyle name="Lien hypertexte" xfId="22799" builtinId="8" hidden="1"/>
    <cellStyle name="Lien hypertexte" xfId="22801" builtinId="8" hidden="1"/>
    <cellStyle name="Lien hypertexte" xfId="22803" builtinId="8" hidden="1"/>
    <cellStyle name="Lien hypertexte" xfId="22805" builtinId="8" hidden="1"/>
    <cellStyle name="Lien hypertexte" xfId="22807" builtinId="8" hidden="1"/>
    <cellStyle name="Lien hypertexte" xfId="22809" builtinId="8" hidden="1"/>
    <cellStyle name="Lien hypertexte" xfId="22811" builtinId="8" hidden="1"/>
    <cellStyle name="Lien hypertexte" xfId="22813" builtinId="8" hidden="1"/>
    <cellStyle name="Lien hypertexte" xfId="22815" builtinId="8" hidden="1"/>
    <cellStyle name="Lien hypertexte" xfId="22817" builtinId="8" hidden="1"/>
    <cellStyle name="Lien hypertexte" xfId="22819" builtinId="8" hidden="1"/>
    <cellStyle name="Lien hypertexte" xfId="22821" builtinId="8" hidden="1"/>
    <cellStyle name="Lien hypertexte" xfId="22823" builtinId="8" hidden="1"/>
    <cellStyle name="Lien hypertexte" xfId="22825" builtinId="8" hidden="1"/>
    <cellStyle name="Lien hypertexte" xfId="22827" builtinId="8" hidden="1"/>
    <cellStyle name="Lien hypertexte" xfId="22829" builtinId="8" hidden="1"/>
    <cellStyle name="Lien hypertexte" xfId="22831" builtinId="8" hidden="1"/>
    <cellStyle name="Lien hypertexte" xfId="22833" builtinId="8" hidden="1"/>
    <cellStyle name="Lien hypertexte" xfId="22835" builtinId="8" hidden="1"/>
    <cellStyle name="Lien hypertexte" xfId="22837" builtinId="8" hidden="1"/>
    <cellStyle name="Lien hypertexte" xfId="22839" builtinId="8" hidden="1"/>
    <cellStyle name="Lien hypertexte" xfId="22841" builtinId="8" hidden="1"/>
    <cellStyle name="Lien hypertexte" xfId="22843" builtinId="8" hidden="1"/>
    <cellStyle name="Lien hypertexte" xfId="22845" builtinId="8" hidden="1"/>
    <cellStyle name="Lien hypertexte" xfId="22847" builtinId="8" hidden="1"/>
    <cellStyle name="Lien hypertexte" xfId="22849" builtinId="8" hidden="1"/>
    <cellStyle name="Lien hypertexte" xfId="22851" builtinId="8" hidden="1"/>
    <cellStyle name="Lien hypertexte" xfId="22853" builtinId="8" hidden="1"/>
    <cellStyle name="Lien hypertexte" xfId="22855" builtinId="8" hidden="1"/>
    <cellStyle name="Lien hypertexte" xfId="22857" builtinId="8" hidden="1"/>
    <cellStyle name="Lien hypertexte" xfId="22859" builtinId="8" hidden="1"/>
    <cellStyle name="Lien hypertexte" xfId="22861" builtinId="8" hidden="1"/>
    <cellStyle name="Lien hypertexte" xfId="22863" builtinId="8" hidden="1"/>
    <cellStyle name="Lien hypertexte" xfId="22865" builtinId="8" hidden="1"/>
    <cellStyle name="Lien hypertexte" xfId="22867" builtinId="8" hidden="1"/>
    <cellStyle name="Lien hypertexte" xfId="22869" builtinId="8" hidden="1"/>
    <cellStyle name="Lien hypertexte" xfId="22871" builtinId="8" hidden="1"/>
    <cellStyle name="Lien hypertexte" xfId="22873" builtinId="8" hidden="1"/>
    <cellStyle name="Lien hypertexte" xfId="22875" builtinId="8" hidden="1"/>
    <cellStyle name="Lien hypertexte" xfId="22877" builtinId="8" hidden="1"/>
    <cellStyle name="Lien hypertexte" xfId="22879" builtinId="8" hidden="1"/>
    <cellStyle name="Lien hypertexte" xfId="22881" builtinId="8" hidden="1"/>
    <cellStyle name="Lien hypertexte" xfId="22883" builtinId="8" hidden="1"/>
    <cellStyle name="Lien hypertexte" xfId="22885" builtinId="8" hidden="1"/>
    <cellStyle name="Lien hypertexte" xfId="22887" builtinId="8" hidden="1"/>
    <cellStyle name="Lien hypertexte" xfId="22889" builtinId="8" hidden="1"/>
    <cellStyle name="Lien hypertexte" xfId="22891" builtinId="8" hidden="1"/>
    <cellStyle name="Lien hypertexte" xfId="22893" builtinId="8" hidden="1"/>
    <cellStyle name="Lien hypertexte" xfId="22895" builtinId="8" hidden="1"/>
    <cellStyle name="Lien hypertexte" xfId="22897" builtinId="8" hidden="1"/>
    <cellStyle name="Lien hypertexte" xfId="22899" builtinId="8" hidden="1"/>
    <cellStyle name="Lien hypertexte" xfId="22901" builtinId="8" hidden="1"/>
    <cellStyle name="Lien hypertexte" xfId="22903" builtinId="8" hidden="1"/>
    <cellStyle name="Lien hypertexte" xfId="22905" builtinId="8" hidden="1"/>
    <cellStyle name="Lien hypertexte" xfId="22907" builtinId="8" hidden="1"/>
    <cellStyle name="Lien hypertexte" xfId="22909" builtinId="8" hidden="1"/>
    <cellStyle name="Lien hypertexte" xfId="22911" builtinId="8" hidden="1"/>
    <cellStyle name="Lien hypertexte" xfId="22913" builtinId="8" hidden="1"/>
    <cellStyle name="Lien hypertexte" xfId="22915" builtinId="8" hidden="1"/>
    <cellStyle name="Lien hypertexte" xfId="22917" builtinId="8" hidden="1"/>
    <cellStyle name="Lien hypertexte" xfId="22919" builtinId="8" hidden="1"/>
    <cellStyle name="Lien hypertexte" xfId="22921" builtinId="8" hidden="1"/>
    <cellStyle name="Lien hypertexte" xfId="22923" builtinId="8" hidden="1"/>
    <cellStyle name="Lien hypertexte" xfId="22925" builtinId="8" hidden="1"/>
    <cellStyle name="Lien hypertexte" xfId="22927" builtinId="8" hidden="1"/>
    <cellStyle name="Lien hypertexte" xfId="22929" builtinId="8" hidden="1"/>
    <cellStyle name="Lien hypertexte" xfId="22931" builtinId="8" hidden="1"/>
    <cellStyle name="Lien hypertexte" xfId="22933" builtinId="8" hidden="1"/>
    <cellStyle name="Lien hypertexte" xfId="22935" builtinId="8" hidden="1"/>
    <cellStyle name="Lien hypertexte" xfId="22937" builtinId="8" hidden="1"/>
    <cellStyle name="Lien hypertexte" xfId="22939" builtinId="8" hidden="1"/>
    <cellStyle name="Lien hypertexte" xfId="22941" builtinId="8" hidden="1"/>
    <cellStyle name="Lien hypertexte" xfId="22943" builtinId="8" hidden="1"/>
    <cellStyle name="Lien hypertexte" xfId="22945" builtinId="8" hidden="1"/>
    <cellStyle name="Lien hypertexte" xfId="22947" builtinId="8" hidden="1"/>
    <cellStyle name="Lien hypertexte" xfId="22949" builtinId="8" hidden="1"/>
    <cellStyle name="Lien hypertexte" xfId="22951" builtinId="8" hidden="1"/>
    <cellStyle name="Lien hypertexte" xfId="22953" builtinId="8" hidden="1"/>
    <cellStyle name="Lien hypertexte" xfId="22955" builtinId="8" hidden="1"/>
    <cellStyle name="Lien hypertexte" xfId="22957" builtinId="8" hidden="1"/>
    <cellStyle name="Lien hypertexte" xfId="22959" builtinId="8" hidden="1"/>
    <cellStyle name="Lien hypertexte" xfId="22961" builtinId="8" hidden="1"/>
    <cellStyle name="Lien hypertexte" xfId="22963" builtinId="8" hidden="1"/>
    <cellStyle name="Lien hypertexte" xfId="22965" builtinId="8" hidden="1"/>
    <cellStyle name="Lien hypertexte" xfId="22967" builtinId="8" hidden="1"/>
    <cellStyle name="Lien hypertexte" xfId="22969" builtinId="8" hidden="1"/>
    <cellStyle name="Lien hypertexte" xfId="22971" builtinId="8" hidden="1"/>
    <cellStyle name="Lien hypertexte" xfId="22973" builtinId="8" hidden="1"/>
    <cellStyle name="Lien hypertexte" xfId="22975" builtinId="8" hidden="1"/>
    <cellStyle name="Lien hypertexte" xfId="22977" builtinId="8" hidden="1"/>
    <cellStyle name="Lien hypertexte" xfId="22979" builtinId="8" hidden="1"/>
    <cellStyle name="Lien hypertexte" xfId="22981" builtinId="8" hidden="1"/>
    <cellStyle name="Lien hypertexte" xfId="22983" builtinId="8" hidden="1"/>
    <cellStyle name="Lien hypertexte" xfId="22985" builtinId="8" hidden="1"/>
    <cellStyle name="Lien hypertexte" xfId="22987" builtinId="8" hidden="1"/>
    <cellStyle name="Lien hypertexte" xfId="22989" builtinId="8" hidden="1"/>
    <cellStyle name="Lien hypertexte" xfId="22991" builtinId="8" hidden="1"/>
    <cellStyle name="Lien hypertexte" xfId="22993" builtinId="8" hidden="1"/>
    <cellStyle name="Lien hypertexte" xfId="22995" builtinId="8" hidden="1"/>
    <cellStyle name="Lien hypertexte" xfId="22997" builtinId="8" hidden="1"/>
    <cellStyle name="Lien hypertexte" xfId="22999" builtinId="8" hidden="1"/>
    <cellStyle name="Lien hypertexte" xfId="23001" builtinId="8" hidden="1"/>
    <cellStyle name="Lien hypertexte" xfId="23003" builtinId="8" hidden="1"/>
    <cellStyle name="Lien hypertexte" xfId="23005" builtinId="8" hidden="1"/>
    <cellStyle name="Lien hypertexte" xfId="23007" builtinId="8" hidden="1"/>
    <cellStyle name="Lien hypertexte" xfId="23009" builtinId="8" hidden="1"/>
    <cellStyle name="Lien hypertexte" xfId="23011" builtinId="8" hidden="1"/>
    <cellStyle name="Lien hypertexte" xfId="23013" builtinId="8" hidden="1"/>
    <cellStyle name="Lien hypertexte" xfId="23015" builtinId="8" hidden="1"/>
    <cellStyle name="Lien hypertexte" xfId="23017" builtinId="8" hidden="1"/>
    <cellStyle name="Lien hypertexte" xfId="23019" builtinId="8" hidden="1"/>
    <cellStyle name="Lien hypertexte" xfId="23021" builtinId="8" hidden="1"/>
    <cellStyle name="Lien hypertexte" xfId="23023" builtinId="8" hidden="1"/>
    <cellStyle name="Lien hypertexte" xfId="23025" builtinId="8" hidden="1"/>
    <cellStyle name="Lien hypertexte" xfId="23027" builtinId="8" hidden="1"/>
    <cellStyle name="Lien hypertexte" xfId="23029" builtinId="8" hidden="1"/>
    <cellStyle name="Lien hypertexte" xfId="23031" builtinId="8" hidden="1"/>
    <cellStyle name="Lien hypertexte" xfId="23033" builtinId="8" hidden="1"/>
    <cellStyle name="Lien hypertexte" xfId="23035" builtinId="8" hidden="1"/>
    <cellStyle name="Lien hypertexte" xfId="23037" builtinId="8" hidden="1"/>
    <cellStyle name="Lien hypertexte" xfId="23039" builtinId="8" hidden="1"/>
    <cellStyle name="Lien hypertexte" xfId="23041" builtinId="8" hidden="1"/>
    <cellStyle name="Lien hypertexte" xfId="23043" builtinId="8" hidden="1"/>
    <cellStyle name="Lien hypertexte" xfId="23045" builtinId="8" hidden="1"/>
    <cellStyle name="Lien hypertexte" xfId="23047" builtinId="8" hidden="1"/>
    <cellStyle name="Lien hypertexte" xfId="23049" builtinId="8" hidden="1"/>
    <cellStyle name="Lien hypertexte" xfId="23051" builtinId="8" hidden="1"/>
    <cellStyle name="Lien hypertexte" xfId="23053" builtinId="8" hidden="1"/>
    <cellStyle name="Lien hypertexte" xfId="23055" builtinId="8" hidden="1"/>
    <cellStyle name="Lien hypertexte" xfId="23057" builtinId="8" hidden="1"/>
    <cellStyle name="Lien hypertexte" xfId="23059" builtinId="8" hidden="1"/>
    <cellStyle name="Lien hypertexte" xfId="23061" builtinId="8" hidden="1"/>
    <cellStyle name="Lien hypertexte" xfId="23063" builtinId="8" hidden="1"/>
    <cellStyle name="Lien hypertexte" xfId="23065" builtinId="8" hidden="1"/>
    <cellStyle name="Lien hypertexte" xfId="23067" builtinId="8" hidden="1"/>
    <cellStyle name="Lien hypertexte" xfId="23069" builtinId="8" hidden="1"/>
    <cellStyle name="Lien hypertexte" xfId="23071" builtinId="8" hidden="1"/>
    <cellStyle name="Lien hypertexte" xfId="23073" builtinId="8" hidden="1"/>
    <cellStyle name="Lien hypertexte" xfId="23075" builtinId="8" hidden="1"/>
    <cellStyle name="Lien hypertexte" xfId="23077" builtinId="8" hidden="1"/>
    <cellStyle name="Lien hypertexte" xfId="23079" builtinId="8" hidden="1"/>
    <cellStyle name="Lien hypertexte" xfId="23081" builtinId="8" hidden="1"/>
    <cellStyle name="Lien hypertexte" xfId="23083" builtinId="8" hidden="1"/>
    <cellStyle name="Lien hypertexte" xfId="23085" builtinId="8" hidden="1"/>
    <cellStyle name="Lien hypertexte" xfId="23087" builtinId="8" hidden="1"/>
    <cellStyle name="Lien hypertexte" xfId="23089" builtinId="8" hidden="1"/>
    <cellStyle name="Lien hypertexte" xfId="23091" builtinId="8" hidden="1"/>
    <cellStyle name="Lien hypertexte" xfId="23093" builtinId="8" hidden="1"/>
    <cellStyle name="Lien hypertexte" xfId="23095" builtinId="8" hidden="1"/>
    <cellStyle name="Lien hypertexte" xfId="23097" builtinId="8" hidden="1"/>
    <cellStyle name="Lien hypertexte" xfId="23099" builtinId="8" hidden="1"/>
    <cellStyle name="Lien hypertexte" xfId="23101" builtinId="8" hidden="1"/>
    <cellStyle name="Lien hypertexte" xfId="23103" builtinId="8" hidden="1"/>
    <cellStyle name="Lien hypertexte" xfId="23105" builtinId="8" hidden="1"/>
    <cellStyle name="Lien hypertexte" xfId="23107" builtinId="8" hidden="1"/>
    <cellStyle name="Lien hypertexte" xfId="23109" builtinId="8" hidden="1"/>
    <cellStyle name="Lien hypertexte" xfId="23111" builtinId="8" hidden="1"/>
    <cellStyle name="Lien hypertexte" xfId="23113" builtinId="8" hidden="1"/>
    <cellStyle name="Lien hypertexte" xfId="23115" builtinId="8" hidden="1"/>
    <cellStyle name="Lien hypertexte" xfId="23117" builtinId="8" hidden="1"/>
    <cellStyle name="Lien hypertexte" xfId="23119" builtinId="8" hidden="1"/>
    <cellStyle name="Lien hypertexte" xfId="23121" builtinId="8" hidden="1"/>
    <cellStyle name="Lien hypertexte" xfId="23123" builtinId="8" hidden="1"/>
    <cellStyle name="Lien hypertexte" xfId="23125" builtinId="8" hidden="1"/>
    <cellStyle name="Lien hypertexte" xfId="23127" builtinId="8" hidden="1"/>
    <cellStyle name="Lien hypertexte" xfId="23129" builtinId="8" hidden="1"/>
    <cellStyle name="Lien hypertexte" xfId="23131" builtinId="8" hidden="1"/>
    <cellStyle name="Lien hypertexte" xfId="23133" builtinId="8" hidden="1"/>
    <cellStyle name="Lien hypertexte" xfId="23135" builtinId="8" hidden="1"/>
    <cellStyle name="Lien hypertexte" xfId="23137" builtinId="8" hidden="1"/>
    <cellStyle name="Lien hypertexte" xfId="23139" builtinId="8" hidden="1"/>
    <cellStyle name="Lien hypertexte" xfId="23141" builtinId="8" hidden="1"/>
    <cellStyle name="Lien hypertexte" xfId="23143" builtinId="8" hidden="1"/>
    <cellStyle name="Lien hypertexte" xfId="23145" builtinId="8" hidden="1"/>
    <cellStyle name="Lien hypertexte" xfId="23147" builtinId="8" hidden="1"/>
    <cellStyle name="Lien hypertexte" xfId="23149" builtinId="8" hidden="1"/>
    <cellStyle name="Lien hypertexte" xfId="23151" builtinId="8" hidden="1"/>
    <cellStyle name="Lien hypertexte" xfId="23153" builtinId="8" hidden="1"/>
    <cellStyle name="Lien hypertexte" xfId="23155" builtinId="8" hidden="1"/>
    <cellStyle name="Lien hypertexte" xfId="23157" builtinId="8" hidden="1"/>
    <cellStyle name="Lien hypertexte" xfId="23159" builtinId="8" hidden="1"/>
    <cellStyle name="Lien hypertexte" xfId="23161" builtinId="8" hidden="1"/>
    <cellStyle name="Lien hypertexte" xfId="23163" builtinId="8" hidden="1"/>
    <cellStyle name="Lien hypertexte" xfId="23165" builtinId="8" hidden="1"/>
    <cellStyle name="Lien hypertexte" xfId="23167" builtinId="8" hidden="1"/>
    <cellStyle name="Lien hypertexte" xfId="23169" builtinId="8" hidden="1"/>
    <cellStyle name="Lien hypertexte" xfId="23171" builtinId="8" hidden="1"/>
    <cellStyle name="Lien hypertexte" xfId="23173" builtinId="8" hidden="1"/>
    <cellStyle name="Lien hypertexte" xfId="23175" builtinId="8" hidden="1"/>
    <cellStyle name="Lien hypertexte" xfId="23177" builtinId="8" hidden="1"/>
    <cellStyle name="Lien hypertexte" xfId="23179" builtinId="8" hidden="1"/>
    <cellStyle name="Lien hypertexte" xfId="23181" builtinId="8" hidden="1"/>
    <cellStyle name="Lien hypertexte" xfId="23183" builtinId="8" hidden="1"/>
    <cellStyle name="Lien hypertexte" xfId="23185" builtinId="8" hidden="1"/>
    <cellStyle name="Lien hypertexte" xfId="23187" builtinId="8" hidden="1"/>
    <cellStyle name="Lien hypertexte" xfId="23189" builtinId="8" hidden="1"/>
    <cellStyle name="Lien hypertexte" xfId="23191" builtinId="8" hidden="1"/>
    <cellStyle name="Lien hypertexte" xfId="23193" builtinId="8" hidden="1"/>
    <cellStyle name="Lien hypertexte" xfId="23195" builtinId="8" hidden="1"/>
    <cellStyle name="Lien hypertexte" xfId="23197" builtinId="8" hidden="1"/>
    <cellStyle name="Lien hypertexte" xfId="23199" builtinId="8" hidden="1"/>
    <cellStyle name="Lien hypertexte" xfId="23201" builtinId="8" hidden="1"/>
    <cellStyle name="Lien hypertexte" xfId="23203" builtinId="8" hidden="1"/>
    <cellStyle name="Lien hypertexte" xfId="23205" builtinId="8" hidden="1"/>
    <cellStyle name="Lien hypertexte" xfId="23207" builtinId="8" hidden="1"/>
    <cellStyle name="Lien hypertexte" xfId="23209" builtinId="8" hidden="1"/>
    <cellStyle name="Lien hypertexte" xfId="23211" builtinId="8" hidden="1"/>
    <cellStyle name="Lien hypertexte" xfId="23213" builtinId="8" hidden="1"/>
    <cellStyle name="Lien hypertexte" xfId="23215" builtinId="8" hidden="1"/>
    <cellStyle name="Lien hypertexte" xfId="23217" builtinId="8" hidden="1"/>
    <cellStyle name="Lien hypertexte" xfId="23219" builtinId="8" hidden="1"/>
    <cellStyle name="Lien hypertexte" xfId="23221" builtinId="8" hidden="1"/>
    <cellStyle name="Lien hypertexte" xfId="23223" builtinId="8" hidden="1"/>
    <cellStyle name="Lien hypertexte" xfId="23225" builtinId="8" hidden="1"/>
    <cellStyle name="Lien hypertexte" xfId="23227" builtinId="8" hidden="1"/>
    <cellStyle name="Lien hypertexte" xfId="23229" builtinId="8" hidden="1"/>
    <cellStyle name="Lien hypertexte" xfId="23231" builtinId="8" hidden="1"/>
    <cellStyle name="Lien hypertexte" xfId="23233" builtinId="8" hidden="1"/>
    <cellStyle name="Lien hypertexte" xfId="23235" builtinId="8" hidden="1"/>
    <cellStyle name="Lien hypertexte" xfId="23237" builtinId="8" hidden="1"/>
    <cellStyle name="Lien hypertexte" xfId="23239" builtinId="8" hidden="1"/>
    <cellStyle name="Lien hypertexte" xfId="23241" builtinId="8" hidden="1"/>
    <cellStyle name="Lien hypertexte" xfId="23243" builtinId="8" hidden="1"/>
    <cellStyle name="Lien hypertexte" xfId="23245" builtinId="8" hidden="1"/>
    <cellStyle name="Lien hypertexte" xfId="23247" builtinId="8" hidden="1"/>
    <cellStyle name="Lien hypertexte" xfId="23249" builtinId="8" hidden="1"/>
    <cellStyle name="Lien hypertexte" xfId="23251" builtinId="8" hidden="1"/>
    <cellStyle name="Lien hypertexte" xfId="23253" builtinId="8" hidden="1"/>
    <cellStyle name="Lien hypertexte" xfId="23255" builtinId="8" hidden="1"/>
    <cellStyle name="Lien hypertexte" xfId="23257" builtinId="8" hidden="1"/>
    <cellStyle name="Lien hypertexte" xfId="23259" builtinId="8" hidden="1"/>
    <cellStyle name="Lien hypertexte" xfId="23261" builtinId="8" hidden="1"/>
    <cellStyle name="Lien hypertexte" xfId="23263" builtinId="8" hidden="1"/>
    <cellStyle name="Lien hypertexte" xfId="23265" builtinId="8" hidden="1"/>
    <cellStyle name="Lien hypertexte" xfId="23267" builtinId="8" hidden="1"/>
    <cellStyle name="Lien hypertexte" xfId="23269" builtinId="8" hidden="1"/>
    <cellStyle name="Lien hypertexte" xfId="23271" builtinId="8" hidden="1"/>
    <cellStyle name="Lien hypertexte" xfId="23273" builtinId="8" hidden="1"/>
    <cellStyle name="Lien hypertexte" xfId="23275" builtinId="8" hidden="1"/>
    <cellStyle name="Lien hypertexte" xfId="23277" builtinId="8" hidden="1"/>
    <cellStyle name="Lien hypertexte" xfId="23279" builtinId="8" hidden="1"/>
    <cellStyle name="Lien hypertexte" xfId="23281" builtinId="8" hidden="1"/>
    <cellStyle name="Lien hypertexte" xfId="23283" builtinId="8" hidden="1"/>
    <cellStyle name="Lien hypertexte" xfId="23285" builtinId="8" hidden="1"/>
    <cellStyle name="Lien hypertexte" xfId="23287" builtinId="8" hidden="1"/>
    <cellStyle name="Lien hypertexte" xfId="23289" builtinId="8" hidden="1"/>
    <cellStyle name="Lien hypertexte" xfId="23291" builtinId="8" hidden="1"/>
    <cellStyle name="Lien hypertexte" xfId="23293" builtinId="8" hidden="1"/>
    <cellStyle name="Lien hypertexte" xfId="23295" builtinId="8" hidden="1"/>
    <cellStyle name="Lien hypertexte" xfId="23297" builtinId="8" hidden="1"/>
    <cellStyle name="Lien hypertexte" xfId="23299" builtinId="8" hidden="1"/>
    <cellStyle name="Lien hypertexte" xfId="23301" builtinId="8" hidden="1"/>
    <cellStyle name="Lien hypertexte" xfId="23303" builtinId="8" hidden="1"/>
    <cellStyle name="Lien hypertexte" xfId="23305" builtinId="8" hidden="1"/>
    <cellStyle name="Lien hypertexte" xfId="23307" builtinId="8" hidden="1"/>
    <cellStyle name="Lien hypertexte" xfId="23309" builtinId="8" hidden="1"/>
    <cellStyle name="Lien hypertexte" xfId="23311" builtinId="8" hidden="1"/>
    <cellStyle name="Lien hypertexte" xfId="23313" builtinId="8" hidden="1"/>
    <cellStyle name="Lien hypertexte" xfId="23315" builtinId="8" hidden="1"/>
    <cellStyle name="Lien hypertexte" xfId="23317" builtinId="8" hidden="1"/>
    <cellStyle name="Lien hypertexte" xfId="23319" builtinId="8" hidden="1"/>
    <cellStyle name="Lien hypertexte" xfId="23321" builtinId="8" hidden="1"/>
    <cellStyle name="Lien hypertexte" xfId="23323" builtinId="8" hidden="1"/>
    <cellStyle name="Lien hypertexte" xfId="23325" builtinId="8" hidden="1"/>
    <cellStyle name="Lien hypertexte" xfId="23327" builtinId="8" hidden="1"/>
    <cellStyle name="Lien hypertexte" xfId="23329" builtinId="8" hidden="1"/>
    <cellStyle name="Lien hypertexte" xfId="23331" builtinId="8" hidden="1"/>
    <cellStyle name="Lien hypertexte" xfId="23333" builtinId="8" hidden="1"/>
    <cellStyle name="Lien hypertexte" xfId="23335" builtinId="8" hidden="1"/>
    <cellStyle name="Lien hypertexte" xfId="23337" builtinId="8" hidden="1"/>
    <cellStyle name="Lien hypertexte" xfId="23339" builtinId="8" hidden="1"/>
    <cellStyle name="Lien hypertexte" xfId="23341" builtinId="8" hidden="1"/>
    <cellStyle name="Lien hypertexte" xfId="23343" builtinId="8" hidden="1"/>
    <cellStyle name="Lien hypertexte" xfId="23345" builtinId="8" hidden="1"/>
    <cellStyle name="Lien hypertexte" xfId="23347" builtinId="8" hidden="1"/>
    <cellStyle name="Lien hypertexte" xfId="23349" builtinId="8" hidden="1"/>
    <cellStyle name="Lien hypertexte" xfId="23351" builtinId="8" hidden="1"/>
    <cellStyle name="Lien hypertexte" xfId="23353" builtinId="8" hidden="1"/>
    <cellStyle name="Lien hypertexte" xfId="23355" builtinId="8" hidden="1"/>
    <cellStyle name="Lien hypertexte" xfId="23357" builtinId="8" hidden="1"/>
    <cellStyle name="Lien hypertexte" xfId="23359" builtinId="8" hidden="1"/>
    <cellStyle name="Lien hypertexte" xfId="23361" builtinId="8" hidden="1"/>
    <cellStyle name="Lien hypertexte" xfId="23363" builtinId="8" hidden="1"/>
    <cellStyle name="Lien hypertexte" xfId="23365" builtinId="8" hidden="1"/>
    <cellStyle name="Lien hypertexte" xfId="23367" builtinId="8" hidden="1"/>
    <cellStyle name="Lien hypertexte" xfId="23369" builtinId="8" hidden="1"/>
    <cellStyle name="Lien hypertexte" xfId="23371" builtinId="8" hidden="1"/>
    <cellStyle name="Lien hypertexte" xfId="23373" builtinId="8" hidden="1"/>
    <cellStyle name="Lien hypertexte" xfId="23375" builtinId="8" hidden="1"/>
    <cellStyle name="Lien hypertexte" xfId="23377" builtinId="8" hidden="1"/>
    <cellStyle name="Lien hypertexte" xfId="23379" builtinId="8" hidden="1"/>
    <cellStyle name="Lien hypertexte" xfId="23381" builtinId="8" hidden="1"/>
    <cellStyle name="Lien hypertexte" xfId="23383" builtinId="8" hidden="1"/>
    <cellStyle name="Lien hypertexte" xfId="23385" builtinId="8" hidden="1"/>
    <cellStyle name="Lien hypertexte" xfId="23387" builtinId="8" hidden="1"/>
    <cellStyle name="Lien hypertexte" xfId="23389" builtinId="8" hidden="1"/>
    <cellStyle name="Lien hypertexte" xfId="23391" builtinId="8" hidden="1"/>
    <cellStyle name="Lien hypertexte" xfId="23393" builtinId="8" hidden="1"/>
    <cellStyle name="Lien hypertexte" xfId="23395" builtinId="8" hidden="1"/>
    <cellStyle name="Lien hypertexte" xfId="23397" builtinId="8" hidden="1"/>
    <cellStyle name="Lien hypertexte" xfId="23399" builtinId="8" hidden="1"/>
    <cellStyle name="Lien hypertexte" xfId="23401" builtinId="8" hidden="1"/>
    <cellStyle name="Lien hypertexte" xfId="23403" builtinId="8" hidden="1"/>
    <cellStyle name="Lien hypertexte" xfId="23405" builtinId="8" hidden="1"/>
    <cellStyle name="Lien hypertexte" xfId="23407" builtinId="8" hidden="1"/>
    <cellStyle name="Lien hypertexte" xfId="23409" builtinId="8" hidden="1"/>
    <cellStyle name="Lien hypertexte" xfId="23411" builtinId="8" hidden="1"/>
    <cellStyle name="Lien hypertexte" xfId="23413" builtinId="8" hidden="1"/>
    <cellStyle name="Lien hypertexte" xfId="23415" builtinId="8" hidden="1"/>
    <cellStyle name="Lien hypertexte" xfId="23417" builtinId="8" hidden="1"/>
    <cellStyle name="Lien hypertexte" xfId="23419" builtinId="8" hidden="1"/>
    <cellStyle name="Lien hypertexte" xfId="23421" builtinId="8" hidden="1"/>
    <cellStyle name="Lien hypertexte" xfId="23423" builtinId="8" hidden="1"/>
    <cellStyle name="Lien hypertexte" xfId="23425" builtinId="8" hidden="1"/>
    <cellStyle name="Lien hypertexte" xfId="23427" builtinId="8" hidden="1"/>
    <cellStyle name="Lien hypertexte" xfId="23429" builtinId="8" hidden="1"/>
    <cellStyle name="Lien hypertexte" xfId="23431" builtinId="8" hidden="1"/>
    <cellStyle name="Lien hypertexte" xfId="23433" builtinId="8" hidden="1"/>
    <cellStyle name="Lien hypertexte" xfId="23435" builtinId="8" hidden="1"/>
    <cellStyle name="Lien hypertexte" xfId="23437" builtinId="8" hidden="1"/>
    <cellStyle name="Lien hypertexte" xfId="23439" builtinId="8" hidden="1"/>
    <cellStyle name="Lien hypertexte" xfId="23441" builtinId="8" hidden="1"/>
    <cellStyle name="Lien hypertexte" xfId="23443" builtinId="8" hidden="1"/>
    <cellStyle name="Lien hypertexte" xfId="23445" builtinId="8" hidden="1"/>
    <cellStyle name="Lien hypertexte" xfId="23447" builtinId="8" hidden="1"/>
    <cellStyle name="Lien hypertexte" xfId="23449" builtinId="8" hidden="1"/>
    <cellStyle name="Lien hypertexte" xfId="23451" builtinId="8" hidden="1"/>
    <cellStyle name="Lien hypertexte" xfId="23453" builtinId="8" hidden="1"/>
    <cellStyle name="Lien hypertexte" xfId="23455" builtinId="8" hidden="1"/>
    <cellStyle name="Lien hypertexte" xfId="23457" builtinId="8" hidden="1"/>
    <cellStyle name="Lien hypertexte" xfId="23459" builtinId="8" hidden="1"/>
    <cellStyle name="Lien hypertexte" xfId="23461" builtinId="8" hidden="1"/>
    <cellStyle name="Lien hypertexte" xfId="23463" builtinId="8" hidden="1"/>
    <cellStyle name="Lien hypertexte" xfId="23465" builtinId="8" hidden="1"/>
    <cellStyle name="Lien hypertexte" xfId="23467" builtinId="8" hidden="1"/>
    <cellStyle name="Lien hypertexte" xfId="23469" builtinId="8" hidden="1"/>
    <cellStyle name="Lien hypertexte" xfId="23471" builtinId="8" hidden="1"/>
    <cellStyle name="Lien hypertexte" xfId="23473" builtinId="8" hidden="1"/>
    <cellStyle name="Lien hypertexte" xfId="23475" builtinId="8" hidden="1"/>
    <cellStyle name="Lien hypertexte" xfId="23477" builtinId="8" hidden="1"/>
    <cellStyle name="Lien hypertexte" xfId="23479" builtinId="8" hidden="1"/>
    <cellStyle name="Lien hypertexte" xfId="23481" builtinId="8" hidden="1"/>
    <cellStyle name="Lien hypertexte" xfId="23483" builtinId="8" hidden="1"/>
    <cellStyle name="Lien hypertexte" xfId="23485" builtinId="8" hidden="1"/>
    <cellStyle name="Lien hypertexte" xfId="23487" builtinId="8" hidden="1"/>
    <cellStyle name="Lien hypertexte" xfId="23489" builtinId="8" hidden="1"/>
    <cellStyle name="Lien hypertexte" xfId="23491" builtinId="8" hidden="1"/>
    <cellStyle name="Lien hypertexte" xfId="23493" builtinId="8" hidden="1"/>
    <cellStyle name="Lien hypertexte" xfId="23495" builtinId="8" hidden="1"/>
    <cellStyle name="Lien hypertexte" xfId="23497" builtinId="8" hidden="1"/>
    <cellStyle name="Lien hypertexte" xfId="23499" builtinId="8" hidden="1"/>
    <cellStyle name="Lien hypertexte" xfId="23501" builtinId="8" hidden="1"/>
    <cellStyle name="Lien hypertexte" xfId="23503" builtinId="8" hidden="1"/>
    <cellStyle name="Lien hypertexte" xfId="23505" builtinId="8" hidden="1"/>
    <cellStyle name="Lien hypertexte" xfId="23507" builtinId="8" hidden="1"/>
    <cellStyle name="Lien hypertexte" xfId="23509" builtinId="8" hidden="1"/>
    <cellStyle name="Lien hypertexte" xfId="23511" builtinId="8" hidden="1"/>
    <cellStyle name="Lien hypertexte" xfId="23513" builtinId="8" hidden="1"/>
    <cellStyle name="Lien hypertexte" xfId="23515" builtinId="8" hidden="1"/>
    <cellStyle name="Lien hypertexte" xfId="23517" builtinId="8" hidden="1"/>
    <cellStyle name="Lien hypertexte" xfId="23519" builtinId="8" hidden="1"/>
    <cellStyle name="Lien hypertexte" xfId="23521" builtinId="8" hidden="1"/>
    <cellStyle name="Lien hypertexte" xfId="23523" builtinId="8" hidden="1"/>
    <cellStyle name="Lien hypertexte" xfId="23525" builtinId="8" hidden="1"/>
    <cellStyle name="Lien hypertexte" xfId="23527" builtinId="8" hidden="1"/>
    <cellStyle name="Lien hypertexte" xfId="23529" builtinId="8" hidden="1"/>
    <cellStyle name="Lien hypertexte" xfId="23531" builtinId="8" hidden="1"/>
    <cellStyle name="Lien hypertexte" xfId="23533" builtinId="8" hidden="1"/>
    <cellStyle name="Lien hypertexte" xfId="23535" builtinId="8" hidden="1"/>
    <cellStyle name="Lien hypertexte" xfId="23537" builtinId="8" hidden="1"/>
    <cellStyle name="Lien hypertexte" xfId="23539" builtinId="8" hidden="1"/>
    <cellStyle name="Lien hypertexte" xfId="23541" builtinId="8" hidden="1"/>
    <cellStyle name="Lien hypertexte" xfId="23543" builtinId="8" hidden="1"/>
    <cellStyle name="Lien hypertexte" xfId="23545" builtinId="8" hidden="1"/>
    <cellStyle name="Lien hypertexte" xfId="23547" builtinId="8" hidden="1"/>
    <cellStyle name="Lien hypertexte" xfId="23549" builtinId="8" hidden="1"/>
    <cellStyle name="Lien hypertexte" xfId="23551" builtinId="8" hidden="1"/>
    <cellStyle name="Lien hypertexte" xfId="23553" builtinId="8" hidden="1"/>
    <cellStyle name="Lien hypertexte" xfId="23555" builtinId="8" hidden="1"/>
    <cellStyle name="Lien hypertexte" xfId="23557" builtinId="8" hidden="1"/>
    <cellStyle name="Lien hypertexte" xfId="23559" builtinId="8" hidden="1"/>
    <cellStyle name="Lien hypertexte" xfId="23561" builtinId="8" hidden="1"/>
    <cellStyle name="Lien hypertexte" xfId="23563" builtinId="8" hidden="1"/>
    <cellStyle name="Lien hypertexte" xfId="23565" builtinId="8" hidden="1"/>
    <cellStyle name="Lien hypertexte" xfId="23567" builtinId="8" hidden="1"/>
    <cellStyle name="Lien hypertexte" xfId="23569" builtinId="8" hidden="1"/>
    <cellStyle name="Lien hypertexte" xfId="23571" builtinId="8" hidden="1"/>
    <cellStyle name="Lien hypertexte" xfId="23573" builtinId="8" hidden="1"/>
    <cellStyle name="Lien hypertexte" xfId="23575" builtinId="8" hidden="1"/>
    <cellStyle name="Lien hypertexte" xfId="23577" builtinId="8" hidden="1"/>
    <cellStyle name="Lien hypertexte" xfId="23579" builtinId="8" hidden="1"/>
    <cellStyle name="Lien hypertexte" xfId="23581" builtinId="8" hidden="1"/>
    <cellStyle name="Lien hypertexte" xfId="23583" builtinId="8" hidden="1"/>
    <cellStyle name="Lien hypertexte" xfId="23585" builtinId="8" hidden="1"/>
    <cellStyle name="Lien hypertexte" xfId="23587" builtinId="8" hidden="1"/>
    <cellStyle name="Lien hypertexte" xfId="23589" builtinId="8" hidden="1"/>
    <cellStyle name="Lien hypertexte" xfId="23591" builtinId="8" hidden="1"/>
    <cellStyle name="Lien hypertexte" xfId="23593" builtinId="8" hidden="1"/>
    <cellStyle name="Lien hypertexte" xfId="23595" builtinId="8" hidden="1"/>
    <cellStyle name="Lien hypertexte" xfId="23597" builtinId="8" hidden="1"/>
    <cellStyle name="Lien hypertexte" xfId="23599" builtinId="8" hidden="1"/>
    <cellStyle name="Lien hypertexte" xfId="23601" builtinId="8" hidden="1"/>
    <cellStyle name="Lien hypertexte" xfId="23603" builtinId="8" hidden="1"/>
    <cellStyle name="Lien hypertexte" xfId="23605" builtinId="8" hidden="1"/>
    <cellStyle name="Lien hypertexte" xfId="23607" builtinId="8" hidden="1"/>
    <cellStyle name="Lien hypertexte" xfId="23609" builtinId="8" hidden="1"/>
    <cellStyle name="Lien hypertexte" xfId="23611" builtinId="8" hidden="1"/>
    <cellStyle name="Lien hypertexte" xfId="23613" builtinId="8" hidden="1"/>
    <cellStyle name="Lien hypertexte" xfId="23615" builtinId="8" hidden="1"/>
    <cellStyle name="Lien hypertexte" xfId="23617" builtinId="8" hidden="1"/>
    <cellStyle name="Lien hypertexte" xfId="23619" builtinId="8" hidden="1"/>
    <cellStyle name="Lien hypertexte" xfId="23621" builtinId="8" hidden="1"/>
    <cellStyle name="Lien hypertexte" xfId="23623" builtinId="8" hidden="1"/>
    <cellStyle name="Lien hypertexte" xfId="23625" builtinId="8" hidden="1"/>
    <cellStyle name="Lien hypertexte" xfId="23627" builtinId="8" hidden="1"/>
    <cellStyle name="Lien hypertexte" xfId="23629" builtinId="8" hidden="1"/>
    <cellStyle name="Lien hypertexte" xfId="23631" builtinId="8" hidden="1"/>
    <cellStyle name="Lien hypertexte" xfId="23633" builtinId="8" hidden="1"/>
    <cellStyle name="Lien hypertexte" xfId="23635" builtinId="8" hidden="1"/>
    <cellStyle name="Lien hypertexte" xfId="23637" builtinId="8" hidden="1"/>
    <cellStyle name="Lien hypertexte" xfId="23639" builtinId="8" hidden="1"/>
    <cellStyle name="Lien hypertexte" xfId="23641" builtinId="8" hidden="1"/>
    <cellStyle name="Lien hypertexte" xfId="23643" builtinId="8" hidden="1"/>
    <cellStyle name="Lien hypertexte" xfId="23645" builtinId="8" hidden="1"/>
    <cellStyle name="Lien hypertexte" xfId="23647" builtinId="8" hidden="1"/>
    <cellStyle name="Lien hypertexte" xfId="23649" builtinId="8" hidden="1"/>
    <cellStyle name="Lien hypertexte" xfId="23651" builtinId="8" hidden="1"/>
    <cellStyle name="Lien hypertexte" xfId="23653" builtinId="8" hidden="1"/>
    <cellStyle name="Lien hypertexte" xfId="23655" builtinId="8" hidden="1"/>
    <cellStyle name="Lien hypertexte" xfId="23657" builtinId="8" hidden="1"/>
    <cellStyle name="Lien hypertexte" xfId="23659" builtinId="8" hidden="1"/>
    <cellStyle name="Lien hypertexte" xfId="23661" builtinId="8" hidden="1"/>
    <cellStyle name="Lien hypertexte" xfId="23663" builtinId="8" hidden="1"/>
    <cellStyle name="Lien hypertexte" xfId="23665" builtinId="8" hidden="1"/>
    <cellStyle name="Lien hypertexte" xfId="23667" builtinId="8" hidden="1"/>
    <cellStyle name="Lien hypertexte" xfId="23669" builtinId="8" hidden="1"/>
    <cellStyle name="Lien hypertexte" xfId="23671" builtinId="8" hidden="1"/>
    <cellStyle name="Lien hypertexte" xfId="23673" builtinId="8" hidden="1"/>
    <cellStyle name="Lien hypertexte" xfId="23675" builtinId="8" hidden="1"/>
    <cellStyle name="Lien hypertexte" xfId="23677" builtinId="8" hidden="1"/>
    <cellStyle name="Lien hypertexte" xfId="23679" builtinId="8" hidden="1"/>
    <cellStyle name="Lien hypertexte" xfId="23681" builtinId="8" hidden="1"/>
    <cellStyle name="Lien hypertexte" xfId="23683" builtinId="8" hidden="1"/>
    <cellStyle name="Lien hypertexte" xfId="23685" builtinId="8" hidden="1"/>
    <cellStyle name="Lien hypertexte" xfId="23687" builtinId="8" hidden="1"/>
    <cellStyle name="Lien hypertexte" xfId="23689" builtinId="8" hidden="1"/>
    <cellStyle name="Lien hypertexte" xfId="23691" builtinId="8" hidden="1"/>
    <cellStyle name="Lien hypertexte" xfId="23693" builtinId="8" hidden="1"/>
    <cellStyle name="Lien hypertexte" xfId="23695" builtinId="8" hidden="1"/>
    <cellStyle name="Lien hypertexte" xfId="23697" builtinId="8" hidden="1"/>
    <cellStyle name="Lien hypertexte" xfId="23699" builtinId="8" hidden="1"/>
    <cellStyle name="Lien hypertexte" xfId="23701" builtinId="8" hidden="1"/>
    <cellStyle name="Lien hypertexte" xfId="23703" builtinId="8" hidden="1"/>
    <cellStyle name="Lien hypertexte" xfId="23705" builtinId="8" hidden="1"/>
    <cellStyle name="Lien hypertexte" xfId="23707" builtinId="8" hidden="1"/>
    <cellStyle name="Lien hypertexte" xfId="23709" builtinId="8" hidden="1"/>
    <cellStyle name="Lien hypertexte" xfId="23711" builtinId="8" hidden="1"/>
    <cellStyle name="Lien hypertexte" xfId="23713" builtinId="8" hidden="1"/>
    <cellStyle name="Lien hypertexte" xfId="23715" builtinId="8" hidden="1"/>
    <cellStyle name="Lien hypertexte" xfId="23717" builtinId="8" hidden="1"/>
    <cellStyle name="Lien hypertexte" xfId="23719" builtinId="8" hidden="1"/>
    <cellStyle name="Lien hypertexte" xfId="23721" builtinId="8" hidden="1"/>
    <cellStyle name="Lien hypertexte" xfId="23723" builtinId="8" hidden="1"/>
    <cellStyle name="Lien hypertexte" xfId="23725" builtinId="8" hidden="1"/>
    <cellStyle name="Lien hypertexte" xfId="23727" builtinId="8" hidden="1"/>
    <cellStyle name="Lien hypertexte" xfId="23729" builtinId="8" hidden="1"/>
    <cellStyle name="Lien hypertexte" xfId="23731" builtinId="8" hidden="1"/>
    <cellStyle name="Lien hypertexte" xfId="23733" builtinId="8" hidden="1"/>
    <cellStyle name="Lien hypertexte" xfId="23735" builtinId="8" hidden="1"/>
    <cellStyle name="Lien hypertexte" xfId="23737" builtinId="8" hidden="1"/>
    <cellStyle name="Lien hypertexte" xfId="23739" builtinId="8" hidden="1"/>
    <cellStyle name="Lien hypertexte" xfId="23741" builtinId="8" hidden="1"/>
    <cellStyle name="Lien hypertexte" xfId="23743" builtinId="8" hidden="1"/>
    <cellStyle name="Lien hypertexte" xfId="23745" builtinId="8" hidden="1"/>
    <cellStyle name="Lien hypertexte" xfId="23747" builtinId="8" hidden="1"/>
    <cellStyle name="Lien hypertexte" xfId="23749" builtinId="8" hidden="1"/>
    <cellStyle name="Lien hypertexte" xfId="23751" builtinId="8" hidden="1"/>
    <cellStyle name="Lien hypertexte" xfId="23753" builtinId="8" hidden="1"/>
    <cellStyle name="Lien hypertexte" xfId="23755" builtinId="8" hidden="1"/>
    <cellStyle name="Lien hypertexte" xfId="23757" builtinId="8" hidden="1"/>
    <cellStyle name="Lien hypertexte" xfId="23759" builtinId="8" hidden="1"/>
    <cellStyle name="Lien hypertexte" xfId="23761" builtinId="8" hidden="1"/>
    <cellStyle name="Lien hypertexte" xfId="23763" builtinId="8" hidden="1"/>
    <cellStyle name="Lien hypertexte" xfId="23765" builtinId="8" hidden="1"/>
    <cellStyle name="Lien hypertexte" xfId="23767" builtinId="8" hidden="1"/>
    <cellStyle name="Lien hypertexte" xfId="23769" builtinId="8" hidden="1"/>
    <cellStyle name="Lien hypertexte" xfId="23771" builtinId="8" hidden="1"/>
    <cellStyle name="Lien hypertexte" xfId="23773" builtinId="8" hidden="1"/>
    <cellStyle name="Lien hypertexte" xfId="23775" builtinId="8" hidden="1"/>
    <cellStyle name="Lien hypertexte" xfId="23777" builtinId="8" hidden="1"/>
    <cellStyle name="Lien hypertexte" xfId="23779" builtinId="8" hidden="1"/>
    <cellStyle name="Lien hypertexte" xfId="23781" builtinId="8" hidden="1"/>
    <cellStyle name="Lien hypertexte" xfId="23783" builtinId="8" hidden="1"/>
    <cellStyle name="Lien hypertexte" xfId="23785" builtinId="8" hidden="1"/>
    <cellStyle name="Lien hypertexte" xfId="23787" builtinId="8" hidden="1"/>
    <cellStyle name="Lien hypertexte" xfId="23789" builtinId="8" hidden="1"/>
    <cellStyle name="Lien hypertexte" xfId="23791" builtinId="8" hidden="1"/>
    <cellStyle name="Lien hypertexte" xfId="23793" builtinId="8" hidden="1"/>
    <cellStyle name="Lien hypertexte" xfId="23795" builtinId="8" hidden="1"/>
    <cellStyle name="Lien hypertexte" xfId="23797" builtinId="8" hidden="1"/>
    <cellStyle name="Lien hypertexte" xfId="23799" builtinId="8" hidden="1"/>
    <cellStyle name="Lien hypertexte" xfId="23801" builtinId="8" hidden="1"/>
    <cellStyle name="Lien hypertexte" xfId="23803" builtinId="8" hidden="1"/>
    <cellStyle name="Lien hypertexte" xfId="23805" builtinId="8" hidden="1"/>
    <cellStyle name="Lien hypertexte" xfId="23807" builtinId="8" hidden="1"/>
    <cellStyle name="Lien hypertexte" xfId="23809" builtinId="8" hidden="1"/>
    <cellStyle name="Lien hypertexte" xfId="23811" builtinId="8" hidden="1"/>
    <cellStyle name="Lien hypertexte" xfId="23813" builtinId="8" hidden="1"/>
    <cellStyle name="Lien hypertexte" xfId="23815" builtinId="8" hidden="1"/>
    <cellStyle name="Lien hypertexte" xfId="23817" builtinId="8" hidden="1"/>
    <cellStyle name="Lien hypertexte" xfId="23819" builtinId="8" hidden="1"/>
    <cellStyle name="Lien hypertexte" xfId="23821" builtinId="8" hidden="1"/>
    <cellStyle name="Lien hypertexte" xfId="23823" builtinId="8" hidden="1"/>
    <cellStyle name="Lien hypertexte" xfId="23825" builtinId="8" hidden="1"/>
    <cellStyle name="Lien hypertexte" xfId="23827" builtinId="8" hidden="1"/>
    <cellStyle name="Lien hypertexte" xfId="23829" builtinId="8" hidden="1"/>
    <cellStyle name="Lien hypertexte" xfId="23831" builtinId="8" hidden="1"/>
    <cellStyle name="Lien hypertexte" xfId="23833" builtinId="8" hidden="1"/>
    <cellStyle name="Lien hypertexte" xfId="23835" builtinId="8" hidden="1"/>
    <cellStyle name="Lien hypertexte" xfId="23837" builtinId="8" hidden="1"/>
    <cellStyle name="Lien hypertexte" xfId="23839" builtinId="8" hidden="1"/>
    <cellStyle name="Lien hypertexte" xfId="23841" builtinId="8" hidden="1"/>
    <cellStyle name="Lien hypertexte" xfId="23843" builtinId="8" hidden="1"/>
    <cellStyle name="Lien hypertexte" xfId="23845" builtinId="8" hidden="1"/>
    <cellStyle name="Lien hypertexte" xfId="23847" builtinId="8" hidden="1"/>
    <cellStyle name="Lien hypertexte" xfId="23849" builtinId="8" hidden="1"/>
    <cellStyle name="Lien hypertexte" xfId="23851" builtinId="8" hidden="1"/>
    <cellStyle name="Lien hypertexte" xfId="23853" builtinId="8" hidden="1"/>
    <cellStyle name="Lien hypertexte" xfId="23855" builtinId="8" hidden="1"/>
    <cellStyle name="Lien hypertexte" xfId="23857" builtinId="8" hidden="1"/>
    <cellStyle name="Lien hypertexte" xfId="23859" builtinId="8" hidden="1"/>
    <cellStyle name="Lien hypertexte" xfId="23861" builtinId="8" hidden="1"/>
    <cellStyle name="Lien hypertexte" xfId="23863" builtinId="8" hidden="1"/>
    <cellStyle name="Lien hypertexte" xfId="23865" builtinId="8" hidden="1"/>
    <cellStyle name="Lien hypertexte" xfId="23867" builtinId="8" hidden="1"/>
    <cellStyle name="Lien hypertexte" xfId="23869" builtinId="8" hidden="1"/>
    <cellStyle name="Lien hypertexte" xfId="23871" builtinId="8" hidden="1"/>
    <cellStyle name="Lien hypertexte" xfId="23873" builtinId="8" hidden="1"/>
    <cellStyle name="Lien hypertexte" xfId="23875" builtinId="8" hidden="1"/>
    <cellStyle name="Lien hypertexte" xfId="23877" builtinId="8" hidden="1"/>
    <cellStyle name="Lien hypertexte" xfId="23879" builtinId="8" hidden="1"/>
    <cellStyle name="Lien hypertexte" xfId="23881" builtinId="8" hidden="1"/>
    <cellStyle name="Lien hypertexte" xfId="23883" builtinId="8" hidden="1"/>
    <cellStyle name="Lien hypertexte" xfId="23885" builtinId="8" hidden="1"/>
    <cellStyle name="Lien hypertexte" xfId="23887" builtinId="8" hidden="1"/>
    <cellStyle name="Lien hypertexte" xfId="23889" builtinId="8" hidden="1"/>
    <cellStyle name="Lien hypertexte" xfId="23891" builtinId="8" hidden="1"/>
    <cellStyle name="Lien hypertexte" xfId="23893" builtinId="8" hidden="1"/>
    <cellStyle name="Lien hypertexte" xfId="23895" builtinId="8" hidden="1"/>
    <cellStyle name="Lien hypertexte" xfId="23897" builtinId="8" hidden="1"/>
    <cellStyle name="Lien hypertexte" xfId="23899" builtinId="8" hidden="1"/>
    <cellStyle name="Lien hypertexte" xfId="23901" builtinId="8" hidden="1"/>
    <cellStyle name="Lien hypertexte" xfId="23903" builtinId="8" hidden="1"/>
    <cellStyle name="Lien hypertexte" xfId="23905" builtinId="8" hidden="1"/>
    <cellStyle name="Lien hypertexte" xfId="23907" builtinId="8" hidden="1"/>
    <cellStyle name="Lien hypertexte" xfId="23909" builtinId="8" hidden="1"/>
    <cellStyle name="Lien hypertexte" xfId="23911" builtinId="8" hidden="1"/>
    <cellStyle name="Lien hypertexte" xfId="23913" builtinId="8" hidden="1"/>
    <cellStyle name="Lien hypertexte" xfId="23915" builtinId="8" hidden="1"/>
    <cellStyle name="Lien hypertexte" xfId="23917" builtinId="8" hidden="1"/>
    <cellStyle name="Lien hypertexte" xfId="23919" builtinId="8" hidden="1"/>
    <cellStyle name="Lien hypertexte" xfId="23921" builtinId="8" hidden="1"/>
    <cellStyle name="Lien hypertexte" xfId="23923" builtinId="8" hidden="1"/>
    <cellStyle name="Lien hypertexte" xfId="23925" builtinId="8" hidden="1"/>
    <cellStyle name="Lien hypertexte" xfId="23927" builtinId="8" hidden="1"/>
    <cellStyle name="Lien hypertexte" xfId="23929" builtinId="8" hidden="1"/>
    <cellStyle name="Lien hypertexte" xfId="23931" builtinId="8" hidden="1"/>
    <cellStyle name="Lien hypertexte" xfId="23933" builtinId="8" hidden="1"/>
    <cellStyle name="Lien hypertexte" xfId="23935" builtinId="8" hidden="1"/>
    <cellStyle name="Lien hypertexte" xfId="23937" builtinId="8" hidden="1"/>
    <cellStyle name="Lien hypertexte" xfId="23939" builtinId="8" hidden="1"/>
    <cellStyle name="Lien hypertexte" xfId="23941" builtinId="8" hidden="1"/>
    <cellStyle name="Lien hypertexte" xfId="23943" builtinId="8" hidden="1"/>
    <cellStyle name="Lien hypertexte" xfId="23945" builtinId="8" hidden="1"/>
    <cellStyle name="Lien hypertexte" xfId="23947" builtinId="8" hidden="1"/>
    <cellStyle name="Lien hypertexte" xfId="23949" builtinId="8" hidden="1"/>
    <cellStyle name="Lien hypertexte" xfId="23951" builtinId="8" hidden="1"/>
    <cellStyle name="Lien hypertexte" xfId="23953" builtinId="8" hidden="1"/>
    <cellStyle name="Lien hypertexte" xfId="23955" builtinId="8" hidden="1"/>
    <cellStyle name="Lien hypertexte" xfId="23957" builtinId="8" hidden="1"/>
    <cellStyle name="Lien hypertexte" xfId="23959" builtinId="8" hidden="1"/>
    <cellStyle name="Lien hypertexte" xfId="23961" builtinId="8" hidden="1"/>
    <cellStyle name="Lien hypertexte" xfId="23963" builtinId="8" hidden="1"/>
    <cellStyle name="Lien hypertexte" xfId="23965" builtinId="8" hidden="1"/>
    <cellStyle name="Lien hypertexte" xfId="23967" builtinId="8" hidden="1"/>
    <cellStyle name="Lien hypertexte" xfId="23969" builtinId="8" hidden="1"/>
    <cellStyle name="Lien hypertexte" xfId="23971" builtinId="8" hidden="1"/>
    <cellStyle name="Lien hypertexte" xfId="23973" builtinId="8" hidden="1"/>
    <cellStyle name="Lien hypertexte" xfId="23975" builtinId="8" hidden="1"/>
    <cellStyle name="Lien hypertexte" xfId="23977" builtinId="8" hidden="1"/>
    <cellStyle name="Lien hypertexte" xfId="23979" builtinId="8" hidden="1"/>
    <cellStyle name="Lien hypertexte" xfId="23981" builtinId="8" hidden="1"/>
    <cellStyle name="Lien hypertexte" xfId="23983" builtinId="8" hidden="1"/>
    <cellStyle name="Lien hypertexte" xfId="23985" builtinId="8" hidden="1"/>
    <cellStyle name="Lien hypertexte" xfId="23987" builtinId="8" hidden="1"/>
    <cellStyle name="Lien hypertexte" xfId="23989" builtinId="8" hidden="1"/>
    <cellStyle name="Lien hypertexte" xfId="23991" builtinId="8" hidden="1"/>
    <cellStyle name="Lien hypertexte" xfId="23993" builtinId="8" hidden="1"/>
    <cellStyle name="Lien hypertexte" xfId="23995" builtinId="8" hidden="1"/>
    <cellStyle name="Lien hypertexte" xfId="23997" builtinId="8" hidden="1"/>
    <cellStyle name="Lien hypertexte" xfId="23999" builtinId="8" hidden="1"/>
    <cellStyle name="Lien hypertexte" xfId="24001" builtinId="8" hidden="1"/>
    <cellStyle name="Lien hypertexte" xfId="24003" builtinId="8" hidden="1"/>
    <cellStyle name="Lien hypertexte" xfId="24005" builtinId="8" hidden="1"/>
    <cellStyle name="Lien hypertexte" xfId="24007" builtinId="8" hidden="1"/>
    <cellStyle name="Lien hypertexte" xfId="24009" builtinId="8" hidden="1"/>
    <cellStyle name="Lien hypertexte" xfId="24011" builtinId="8" hidden="1"/>
    <cellStyle name="Lien hypertexte" xfId="24013" builtinId="8" hidden="1"/>
    <cellStyle name="Lien hypertexte" xfId="24015" builtinId="8" hidden="1"/>
    <cellStyle name="Lien hypertexte" xfId="24017" builtinId="8" hidden="1"/>
    <cellStyle name="Lien hypertexte" xfId="24019" builtinId="8" hidden="1"/>
    <cellStyle name="Lien hypertexte" xfId="24021" builtinId="8" hidden="1"/>
    <cellStyle name="Lien hypertexte" xfId="24023" builtinId="8" hidden="1"/>
    <cellStyle name="Lien hypertexte" xfId="24025" builtinId="8" hidden="1"/>
    <cellStyle name="Lien hypertexte" xfId="24027" builtinId="8" hidden="1"/>
    <cellStyle name="Lien hypertexte" xfId="24029" builtinId="8" hidden="1"/>
    <cellStyle name="Lien hypertexte" xfId="24031" builtinId="8" hidden="1"/>
    <cellStyle name="Lien hypertexte" xfId="24033" builtinId="8" hidden="1"/>
    <cellStyle name="Lien hypertexte" xfId="24035" builtinId="8" hidden="1"/>
    <cellStyle name="Lien hypertexte" xfId="24037" builtinId="8" hidden="1"/>
    <cellStyle name="Lien hypertexte" xfId="24039" builtinId="8" hidden="1"/>
    <cellStyle name="Lien hypertexte" xfId="24041" builtinId="8" hidden="1"/>
    <cellStyle name="Lien hypertexte" xfId="24043" builtinId="8" hidden="1"/>
    <cellStyle name="Lien hypertexte" xfId="24045" builtinId="8" hidden="1"/>
    <cellStyle name="Lien hypertexte" xfId="24047" builtinId="8" hidden="1"/>
    <cellStyle name="Lien hypertexte" xfId="24049" builtinId="8" hidden="1"/>
    <cellStyle name="Lien hypertexte" xfId="24051" builtinId="8" hidden="1"/>
    <cellStyle name="Lien hypertexte" xfId="24053" builtinId="8" hidden="1"/>
    <cellStyle name="Lien hypertexte" xfId="24055" builtinId="8" hidden="1"/>
    <cellStyle name="Lien hypertexte" xfId="24057" builtinId="8" hidden="1"/>
    <cellStyle name="Lien hypertexte" xfId="24059" builtinId="8" hidden="1"/>
    <cellStyle name="Lien hypertexte" xfId="24061" builtinId="8" hidden="1"/>
    <cellStyle name="Lien hypertexte" xfId="24063" builtinId="8" hidden="1"/>
    <cellStyle name="Lien hypertexte" xfId="24065" builtinId="8" hidden="1"/>
    <cellStyle name="Lien hypertexte" xfId="24067" builtinId="8" hidden="1"/>
    <cellStyle name="Lien hypertexte" xfId="24069" builtinId="8" hidden="1"/>
    <cellStyle name="Lien hypertexte" xfId="24071" builtinId="8" hidden="1"/>
    <cellStyle name="Lien hypertexte" xfId="24073" builtinId="8" hidden="1"/>
    <cellStyle name="Lien hypertexte" xfId="24075" builtinId="8" hidden="1"/>
    <cellStyle name="Lien hypertexte" xfId="24077" builtinId="8" hidden="1"/>
    <cellStyle name="Lien hypertexte" xfId="24079" builtinId="8" hidden="1"/>
    <cellStyle name="Lien hypertexte" xfId="24081" builtinId="8" hidden="1"/>
    <cellStyle name="Lien hypertexte" xfId="24083" builtinId="8" hidden="1"/>
    <cellStyle name="Lien hypertexte" xfId="24085" builtinId="8" hidden="1"/>
    <cellStyle name="Lien hypertexte" xfId="24087" builtinId="8" hidden="1"/>
    <cellStyle name="Lien hypertexte" xfId="24089" builtinId="8" hidden="1"/>
    <cellStyle name="Lien hypertexte" xfId="24091" builtinId="8" hidden="1"/>
    <cellStyle name="Lien hypertexte" xfId="24093" builtinId="8" hidden="1"/>
    <cellStyle name="Lien hypertexte" xfId="24095" builtinId="8" hidden="1"/>
    <cellStyle name="Lien hypertexte" xfId="24097" builtinId="8" hidden="1"/>
    <cellStyle name="Lien hypertexte" xfId="24099" builtinId="8" hidden="1"/>
    <cellStyle name="Lien hypertexte" xfId="24101" builtinId="8" hidden="1"/>
    <cellStyle name="Lien hypertexte" xfId="24103" builtinId="8" hidden="1"/>
    <cellStyle name="Lien hypertexte" xfId="24105" builtinId="8" hidden="1"/>
    <cellStyle name="Lien hypertexte" xfId="24107" builtinId="8" hidden="1"/>
    <cellStyle name="Lien hypertexte" xfId="24109" builtinId="8" hidden="1"/>
    <cellStyle name="Lien hypertexte" xfId="24111" builtinId="8" hidden="1"/>
    <cellStyle name="Lien hypertexte" xfId="24113" builtinId="8" hidden="1"/>
    <cellStyle name="Lien hypertexte" xfId="24115" builtinId="8" hidden="1"/>
    <cellStyle name="Lien hypertexte" xfId="24117" builtinId="8" hidden="1"/>
    <cellStyle name="Lien hypertexte" xfId="24119" builtinId="8" hidden="1"/>
    <cellStyle name="Lien hypertexte" xfId="24121" builtinId="8" hidden="1"/>
    <cellStyle name="Lien hypertexte" xfId="24123" builtinId="8" hidden="1"/>
    <cellStyle name="Lien hypertexte" xfId="24125" builtinId="8" hidden="1"/>
    <cellStyle name="Lien hypertexte" xfId="24127" builtinId="8" hidden="1"/>
    <cellStyle name="Lien hypertexte" xfId="24129" builtinId="8" hidden="1"/>
    <cellStyle name="Lien hypertexte" xfId="24131" builtinId="8" hidden="1"/>
    <cellStyle name="Lien hypertexte" xfId="24133" builtinId="8" hidden="1"/>
    <cellStyle name="Lien hypertexte" xfId="24135" builtinId="8" hidden="1"/>
    <cellStyle name="Lien hypertexte" xfId="24137" builtinId="8" hidden="1"/>
    <cellStyle name="Lien hypertexte" xfId="24139" builtinId="8" hidden="1"/>
    <cellStyle name="Lien hypertexte" xfId="24141" builtinId="8" hidden="1"/>
    <cellStyle name="Lien hypertexte" xfId="24143" builtinId="8" hidden="1"/>
    <cellStyle name="Lien hypertexte" xfId="24145" builtinId="8" hidden="1"/>
    <cellStyle name="Lien hypertexte" xfId="24147" builtinId="8" hidden="1"/>
    <cellStyle name="Lien hypertexte" xfId="24149" builtinId="8" hidden="1"/>
    <cellStyle name="Lien hypertexte" xfId="24151" builtinId="8" hidden="1"/>
    <cellStyle name="Lien hypertexte" xfId="24153" builtinId="8" hidden="1"/>
    <cellStyle name="Lien hypertexte" xfId="24155" builtinId="8" hidden="1"/>
    <cellStyle name="Lien hypertexte" xfId="24157" builtinId="8" hidden="1"/>
    <cellStyle name="Lien hypertexte" xfId="24159" builtinId="8" hidden="1"/>
    <cellStyle name="Lien hypertexte" xfId="24161" builtinId="8" hidden="1"/>
    <cellStyle name="Lien hypertexte" xfId="24163" builtinId="8" hidden="1"/>
    <cellStyle name="Lien hypertexte" xfId="24165" builtinId="8" hidden="1"/>
    <cellStyle name="Lien hypertexte" xfId="24167" builtinId="8" hidden="1"/>
    <cellStyle name="Lien hypertexte" xfId="24169" builtinId="8" hidden="1"/>
    <cellStyle name="Lien hypertexte" xfId="24171" builtinId="8" hidden="1"/>
    <cellStyle name="Lien hypertexte" xfId="24173" builtinId="8" hidden="1"/>
    <cellStyle name="Lien hypertexte" xfId="24175" builtinId="8" hidden="1"/>
    <cellStyle name="Lien hypertexte" xfId="24177" builtinId="8" hidden="1"/>
    <cellStyle name="Lien hypertexte" xfId="24179" builtinId="8" hidden="1"/>
    <cellStyle name="Lien hypertexte" xfId="24181" builtinId="8" hidden="1"/>
    <cellStyle name="Lien hypertexte" xfId="24183" builtinId="8" hidden="1"/>
    <cellStyle name="Lien hypertexte" xfId="24185" builtinId="8" hidden="1"/>
    <cellStyle name="Lien hypertexte" xfId="24187" builtinId="8" hidden="1"/>
    <cellStyle name="Lien hypertexte" xfId="24189" builtinId="8" hidden="1"/>
    <cellStyle name="Lien hypertexte" xfId="24191" builtinId="8" hidden="1"/>
    <cellStyle name="Lien hypertexte" xfId="24193" builtinId="8" hidden="1"/>
    <cellStyle name="Lien hypertexte" xfId="24195" builtinId="8" hidden="1"/>
    <cellStyle name="Lien hypertexte" xfId="24197" builtinId="8" hidden="1"/>
    <cellStyle name="Lien hypertexte" xfId="24199" builtinId="8" hidden="1"/>
    <cellStyle name="Lien hypertexte" xfId="24201" builtinId="8" hidden="1"/>
    <cellStyle name="Lien hypertexte" xfId="24203" builtinId="8" hidden="1"/>
    <cellStyle name="Lien hypertexte" xfId="24205" builtinId="8" hidden="1"/>
    <cellStyle name="Lien hypertexte" xfId="24207" builtinId="8" hidden="1"/>
    <cellStyle name="Lien hypertexte" xfId="24209" builtinId="8" hidden="1"/>
    <cellStyle name="Lien hypertexte" xfId="24211" builtinId="8" hidden="1"/>
    <cellStyle name="Lien hypertexte" xfId="24213" builtinId="8" hidden="1"/>
    <cellStyle name="Lien hypertexte" xfId="24215" builtinId="8" hidden="1"/>
    <cellStyle name="Lien hypertexte" xfId="24217" builtinId="8" hidden="1"/>
    <cellStyle name="Lien hypertexte" xfId="24219" builtinId="8" hidden="1"/>
    <cellStyle name="Lien hypertexte" xfId="24221" builtinId="8" hidden="1"/>
    <cellStyle name="Lien hypertexte" xfId="24223" builtinId="8" hidden="1"/>
    <cellStyle name="Lien hypertexte" xfId="24225" builtinId="8" hidden="1"/>
    <cellStyle name="Lien hypertexte" xfId="24227" builtinId="8" hidden="1"/>
    <cellStyle name="Lien hypertexte" xfId="24229" builtinId="8" hidden="1"/>
    <cellStyle name="Lien hypertexte" xfId="24231" builtinId="8" hidden="1"/>
    <cellStyle name="Lien hypertexte" xfId="24233" builtinId="8" hidden="1"/>
    <cellStyle name="Lien hypertexte" xfId="24235" builtinId="8" hidden="1"/>
    <cellStyle name="Lien hypertexte" xfId="24237" builtinId="8" hidden="1"/>
    <cellStyle name="Lien hypertexte" xfId="24239" builtinId="8" hidden="1"/>
    <cellStyle name="Lien hypertexte" xfId="24241" builtinId="8" hidden="1"/>
    <cellStyle name="Lien hypertexte" xfId="24243" builtinId="8" hidden="1"/>
    <cellStyle name="Lien hypertexte" xfId="24245" builtinId="8" hidden="1"/>
    <cellStyle name="Lien hypertexte" xfId="24247" builtinId="8" hidden="1"/>
    <cellStyle name="Lien hypertexte" xfId="24249" builtinId="8" hidden="1"/>
    <cellStyle name="Lien hypertexte" xfId="24251" builtinId="8" hidden="1"/>
    <cellStyle name="Lien hypertexte" xfId="24253" builtinId="8" hidden="1"/>
    <cellStyle name="Lien hypertexte" xfId="24255" builtinId="8" hidden="1"/>
    <cellStyle name="Lien hypertexte" xfId="24257" builtinId="8" hidden="1"/>
    <cellStyle name="Lien hypertexte" xfId="24259" builtinId="8" hidden="1"/>
    <cellStyle name="Lien hypertexte" xfId="24261" builtinId="8" hidden="1"/>
    <cellStyle name="Lien hypertexte" xfId="24263" builtinId="8" hidden="1"/>
    <cellStyle name="Lien hypertexte" xfId="24265" builtinId="8" hidden="1"/>
    <cellStyle name="Lien hypertexte" xfId="24267" builtinId="8" hidden="1"/>
    <cellStyle name="Lien hypertexte" xfId="24269" builtinId="8" hidden="1"/>
    <cellStyle name="Lien hypertexte" xfId="24271" builtinId="8" hidden="1"/>
    <cellStyle name="Lien hypertexte visité" xfId="4" builtinId="9" hidden="1"/>
    <cellStyle name="Lien hypertexte visité" xfId="53" builtinId="9" hidden="1"/>
    <cellStyle name="Lien hypertexte visité" xfId="55" builtinId="9" hidden="1"/>
    <cellStyle name="Lien hypertexte visité" xfId="57" builtinId="9" hidden="1"/>
    <cellStyle name="Lien hypertexte visité" xfId="59" builtinId="9" hidden="1"/>
    <cellStyle name="Lien hypertexte visité" xfId="61" builtinId="9" hidden="1"/>
    <cellStyle name="Lien hypertexte visité" xfId="63" builtinId="9" hidden="1"/>
    <cellStyle name="Lien hypertexte visité" xfId="65" builtinId="9" hidden="1"/>
    <cellStyle name="Lien hypertexte visité" xfId="67" builtinId="9" hidden="1"/>
    <cellStyle name="Lien hypertexte visité" xfId="69" builtinId="9" hidden="1"/>
    <cellStyle name="Lien hypertexte visité" xfId="71" builtinId="9" hidden="1"/>
    <cellStyle name="Lien hypertexte visité" xfId="73" builtinId="9" hidden="1"/>
    <cellStyle name="Lien hypertexte visité" xfId="75" builtinId="9" hidden="1"/>
    <cellStyle name="Lien hypertexte visité" xfId="77" builtinId="9" hidden="1"/>
    <cellStyle name="Lien hypertexte visité" xfId="79" builtinId="9" hidden="1"/>
    <cellStyle name="Lien hypertexte visité" xfId="81" builtinId="9" hidden="1"/>
    <cellStyle name="Lien hypertexte visité" xfId="83" builtinId="9" hidden="1"/>
    <cellStyle name="Lien hypertexte visité" xfId="85" builtinId="9" hidden="1"/>
    <cellStyle name="Lien hypertexte visité" xfId="87" builtinId="9" hidden="1"/>
    <cellStyle name="Lien hypertexte visité" xfId="89" builtinId="9" hidden="1"/>
    <cellStyle name="Lien hypertexte visité" xfId="91" builtinId="9" hidden="1"/>
    <cellStyle name="Lien hypertexte visité" xfId="93" builtinId="9" hidden="1"/>
    <cellStyle name="Lien hypertexte visité" xfId="95" builtinId="9" hidden="1"/>
    <cellStyle name="Lien hypertexte visité" xfId="97" builtinId="9" hidden="1"/>
    <cellStyle name="Lien hypertexte visité" xfId="99" builtinId="9" hidden="1"/>
    <cellStyle name="Lien hypertexte visité" xfId="101" builtinId="9" hidden="1"/>
    <cellStyle name="Lien hypertexte visité" xfId="103" builtinId="9" hidden="1"/>
    <cellStyle name="Lien hypertexte visité" xfId="105" builtinId="9" hidden="1"/>
    <cellStyle name="Lien hypertexte visité" xfId="107" builtinId="9" hidden="1"/>
    <cellStyle name="Lien hypertexte visité" xfId="109" builtinId="9" hidden="1"/>
    <cellStyle name="Lien hypertexte visité" xfId="111" builtinId="9" hidden="1"/>
    <cellStyle name="Lien hypertexte visité" xfId="113" builtinId="9" hidden="1"/>
    <cellStyle name="Lien hypertexte visité" xfId="115" builtinId="9" hidden="1"/>
    <cellStyle name="Lien hypertexte visité" xfId="117" builtinId="9" hidden="1"/>
    <cellStyle name="Lien hypertexte visité" xfId="119" builtinId="9" hidden="1"/>
    <cellStyle name="Lien hypertexte visité" xfId="121" builtinId="9" hidden="1"/>
    <cellStyle name="Lien hypertexte visité" xfId="123" builtinId="9" hidden="1"/>
    <cellStyle name="Lien hypertexte visité" xfId="125" builtinId="9" hidden="1"/>
    <cellStyle name="Lien hypertexte visité" xfId="127" builtinId="9" hidden="1"/>
    <cellStyle name="Lien hypertexte visité" xfId="129" builtinId="9" hidden="1"/>
    <cellStyle name="Lien hypertexte visité" xfId="131" builtinId="9" hidden="1"/>
    <cellStyle name="Lien hypertexte visité" xfId="133" builtinId="9" hidden="1"/>
    <cellStyle name="Lien hypertexte visité" xfId="135" builtinId="9" hidden="1"/>
    <cellStyle name="Lien hypertexte visité" xfId="137" builtinId="9" hidden="1"/>
    <cellStyle name="Lien hypertexte visité" xfId="139" builtinId="9" hidden="1"/>
    <cellStyle name="Lien hypertexte visité" xfId="141" builtinId="9" hidden="1"/>
    <cellStyle name="Lien hypertexte visité" xfId="143" builtinId="9" hidden="1"/>
    <cellStyle name="Lien hypertexte visité" xfId="145" builtinId="9" hidden="1"/>
    <cellStyle name="Lien hypertexte visité" xfId="147" builtinId="9" hidden="1"/>
    <cellStyle name="Lien hypertexte visité" xfId="149" builtinId="9" hidden="1"/>
    <cellStyle name="Lien hypertexte visité" xfId="151" builtinId="9" hidden="1"/>
    <cellStyle name="Lien hypertexte visité" xfId="153" builtinId="9" hidden="1"/>
    <cellStyle name="Lien hypertexte visité" xfId="155" builtinId="9" hidden="1"/>
    <cellStyle name="Lien hypertexte visité" xfId="157" builtinId="9" hidden="1"/>
    <cellStyle name="Lien hypertexte visité" xfId="159" builtinId="9" hidden="1"/>
    <cellStyle name="Lien hypertexte visité" xfId="161" builtinId="9" hidden="1"/>
    <cellStyle name="Lien hypertexte visité" xfId="163" builtinId="9" hidden="1"/>
    <cellStyle name="Lien hypertexte visité" xfId="165" builtinId="9" hidden="1"/>
    <cellStyle name="Lien hypertexte visité" xfId="167" builtinId="9" hidden="1"/>
    <cellStyle name="Lien hypertexte visité" xfId="169" builtinId="9" hidden="1"/>
    <cellStyle name="Lien hypertexte visité" xfId="171" builtinId="9" hidden="1"/>
    <cellStyle name="Lien hypertexte visité" xfId="173" builtinId="9" hidden="1"/>
    <cellStyle name="Lien hypertexte visité" xfId="175" builtinId="9" hidden="1"/>
    <cellStyle name="Lien hypertexte visité" xfId="177" builtinId="9" hidden="1"/>
    <cellStyle name="Lien hypertexte visité" xfId="179" builtinId="9" hidden="1"/>
    <cellStyle name="Lien hypertexte visité" xfId="181" builtinId="9" hidden="1"/>
    <cellStyle name="Lien hypertexte visité" xfId="183" builtinId="9" hidden="1"/>
    <cellStyle name="Lien hypertexte visité" xfId="185" builtinId="9" hidden="1"/>
    <cellStyle name="Lien hypertexte visité" xfId="187" builtinId="9" hidden="1"/>
    <cellStyle name="Lien hypertexte visité" xfId="189" builtinId="9" hidden="1"/>
    <cellStyle name="Lien hypertexte visité" xfId="191" builtinId="9" hidden="1"/>
    <cellStyle name="Lien hypertexte visité" xfId="193" builtinId="9" hidden="1"/>
    <cellStyle name="Lien hypertexte visité" xfId="195" builtinId="9" hidden="1"/>
    <cellStyle name="Lien hypertexte visité" xfId="197" builtinId="9" hidden="1"/>
    <cellStyle name="Lien hypertexte visité" xfId="199" builtinId="9" hidden="1"/>
    <cellStyle name="Lien hypertexte visité" xfId="201" builtinId="9" hidden="1"/>
    <cellStyle name="Lien hypertexte visité" xfId="203" builtinId="9" hidden="1"/>
    <cellStyle name="Lien hypertexte visité" xfId="205" builtinId="9" hidden="1"/>
    <cellStyle name="Lien hypertexte visité" xfId="207" builtinId="9" hidden="1"/>
    <cellStyle name="Lien hypertexte visité" xfId="209" builtinId="9" hidden="1"/>
    <cellStyle name="Lien hypertexte visité" xfId="211" builtinId="9" hidden="1"/>
    <cellStyle name="Lien hypertexte visité" xfId="213" builtinId="9" hidden="1"/>
    <cellStyle name="Lien hypertexte visité" xfId="215" builtinId="9" hidden="1"/>
    <cellStyle name="Lien hypertexte visité" xfId="217" builtinId="9" hidden="1"/>
    <cellStyle name="Lien hypertexte visité" xfId="219" builtinId="9" hidden="1"/>
    <cellStyle name="Lien hypertexte visité" xfId="221" builtinId="9" hidden="1"/>
    <cellStyle name="Lien hypertexte visité" xfId="223" builtinId="9" hidden="1"/>
    <cellStyle name="Lien hypertexte visité" xfId="225" builtinId="9" hidden="1"/>
    <cellStyle name="Lien hypertexte visité" xfId="227" builtinId="9" hidden="1"/>
    <cellStyle name="Lien hypertexte visité" xfId="229" builtinId="9" hidden="1"/>
    <cellStyle name="Lien hypertexte visité" xfId="231" builtinId="9" hidden="1"/>
    <cellStyle name="Lien hypertexte visité" xfId="233" builtinId="9" hidden="1"/>
    <cellStyle name="Lien hypertexte visité" xfId="235" builtinId="9" hidden="1"/>
    <cellStyle name="Lien hypertexte visité" xfId="237" builtinId="9" hidden="1"/>
    <cellStyle name="Lien hypertexte visité" xfId="239" builtinId="9" hidden="1"/>
    <cellStyle name="Lien hypertexte visité" xfId="241" builtinId="9" hidden="1"/>
    <cellStyle name="Lien hypertexte visité" xfId="243" builtinId="9" hidden="1"/>
    <cellStyle name="Lien hypertexte visité" xfId="245" builtinId="9" hidden="1"/>
    <cellStyle name="Lien hypertexte visité" xfId="247" builtinId="9" hidden="1"/>
    <cellStyle name="Lien hypertexte visité" xfId="249" builtinId="9" hidden="1"/>
    <cellStyle name="Lien hypertexte visité" xfId="251" builtinId="9" hidden="1"/>
    <cellStyle name="Lien hypertexte visité" xfId="253" builtinId="9" hidden="1"/>
    <cellStyle name="Lien hypertexte visité" xfId="255" builtinId="9" hidden="1"/>
    <cellStyle name="Lien hypertexte visité" xfId="257" builtinId="9" hidden="1"/>
    <cellStyle name="Lien hypertexte visité" xfId="259" builtinId="9" hidden="1"/>
    <cellStyle name="Lien hypertexte visité" xfId="261" builtinId="9" hidden="1"/>
    <cellStyle name="Lien hypertexte visité" xfId="263" builtinId="9" hidden="1"/>
    <cellStyle name="Lien hypertexte visité" xfId="265" builtinId="9" hidden="1"/>
    <cellStyle name="Lien hypertexte visité" xfId="267" builtinId="9" hidden="1"/>
    <cellStyle name="Lien hypertexte visité" xfId="269" builtinId="9" hidden="1"/>
    <cellStyle name="Lien hypertexte visité" xfId="271" builtinId="9" hidden="1"/>
    <cellStyle name="Lien hypertexte visité" xfId="273" builtinId="9" hidden="1"/>
    <cellStyle name="Lien hypertexte visité" xfId="275" builtinId="9" hidden="1"/>
    <cellStyle name="Lien hypertexte visité" xfId="277" builtinId="9" hidden="1"/>
    <cellStyle name="Lien hypertexte visité" xfId="279" builtinId="9" hidden="1"/>
    <cellStyle name="Lien hypertexte visité" xfId="281" builtinId="9" hidden="1"/>
    <cellStyle name="Lien hypertexte visité" xfId="283" builtinId="9" hidden="1"/>
    <cellStyle name="Lien hypertexte visité" xfId="285" builtinId="9" hidden="1"/>
    <cellStyle name="Lien hypertexte visité" xfId="287" builtinId="9" hidden="1"/>
    <cellStyle name="Lien hypertexte visité" xfId="289" builtinId="9" hidden="1"/>
    <cellStyle name="Lien hypertexte visité" xfId="291" builtinId="9" hidden="1"/>
    <cellStyle name="Lien hypertexte visité" xfId="293" builtinId="9" hidden="1"/>
    <cellStyle name="Lien hypertexte visité" xfId="295" builtinId="9" hidden="1"/>
    <cellStyle name="Lien hypertexte visité" xfId="297" builtinId="9" hidden="1"/>
    <cellStyle name="Lien hypertexte visité" xfId="299" builtinId="9" hidden="1"/>
    <cellStyle name="Lien hypertexte visité" xfId="301" builtinId="9" hidden="1"/>
    <cellStyle name="Lien hypertexte visité" xfId="303" builtinId="9" hidden="1"/>
    <cellStyle name="Lien hypertexte visité" xfId="305" builtinId="9" hidden="1"/>
    <cellStyle name="Lien hypertexte visité" xfId="307" builtinId="9" hidden="1"/>
    <cellStyle name="Lien hypertexte visité" xfId="309" builtinId="9" hidden="1"/>
    <cellStyle name="Lien hypertexte visité" xfId="311" builtinId="9" hidden="1"/>
    <cellStyle name="Lien hypertexte visité" xfId="313" builtinId="9" hidden="1"/>
    <cellStyle name="Lien hypertexte visité" xfId="315" builtinId="9" hidden="1"/>
    <cellStyle name="Lien hypertexte visité" xfId="317" builtinId="9" hidden="1"/>
    <cellStyle name="Lien hypertexte visité" xfId="319" builtinId="9" hidden="1"/>
    <cellStyle name="Lien hypertexte visité" xfId="321" builtinId="9" hidden="1"/>
    <cellStyle name="Lien hypertexte visité" xfId="323" builtinId="9" hidden="1"/>
    <cellStyle name="Lien hypertexte visité" xfId="325" builtinId="9" hidden="1"/>
    <cellStyle name="Lien hypertexte visité" xfId="327" builtinId="9" hidden="1"/>
    <cellStyle name="Lien hypertexte visité" xfId="329" builtinId="9" hidden="1"/>
    <cellStyle name="Lien hypertexte visité" xfId="331" builtinId="9" hidden="1"/>
    <cellStyle name="Lien hypertexte visité" xfId="333" builtinId="9" hidden="1"/>
    <cellStyle name="Lien hypertexte visité" xfId="335" builtinId="9" hidden="1"/>
    <cellStyle name="Lien hypertexte visité" xfId="337" builtinId="9" hidden="1"/>
    <cellStyle name="Lien hypertexte visité" xfId="339" builtinId="9" hidden="1"/>
    <cellStyle name="Lien hypertexte visité" xfId="341" builtinId="9" hidden="1"/>
    <cellStyle name="Lien hypertexte visité" xfId="343" builtinId="9" hidden="1"/>
    <cellStyle name="Lien hypertexte visité" xfId="345" builtinId="9" hidden="1"/>
    <cellStyle name="Lien hypertexte visité" xfId="347" builtinId="9" hidden="1"/>
    <cellStyle name="Lien hypertexte visité" xfId="349" builtinId="9" hidden="1"/>
    <cellStyle name="Lien hypertexte visité" xfId="351" builtinId="9" hidden="1"/>
    <cellStyle name="Lien hypertexte visité" xfId="353" builtinId="9" hidden="1"/>
    <cellStyle name="Lien hypertexte visité" xfId="355" builtinId="9" hidden="1"/>
    <cellStyle name="Lien hypertexte visité" xfId="357" builtinId="9" hidden="1"/>
    <cellStyle name="Lien hypertexte visité" xfId="359" builtinId="9" hidden="1"/>
    <cellStyle name="Lien hypertexte visité" xfId="361" builtinId="9" hidden="1"/>
    <cellStyle name="Lien hypertexte visité" xfId="363" builtinId="9" hidden="1"/>
    <cellStyle name="Lien hypertexte visité" xfId="365" builtinId="9" hidden="1"/>
    <cellStyle name="Lien hypertexte visité" xfId="367" builtinId="9" hidden="1"/>
    <cellStyle name="Lien hypertexte visité" xfId="369" builtinId="9" hidden="1"/>
    <cellStyle name="Lien hypertexte visité" xfId="371" builtinId="9" hidden="1"/>
    <cellStyle name="Lien hypertexte visité" xfId="373" builtinId="9" hidden="1"/>
    <cellStyle name="Lien hypertexte visité" xfId="375" builtinId="9" hidden="1"/>
    <cellStyle name="Lien hypertexte visité" xfId="377" builtinId="9" hidden="1"/>
    <cellStyle name="Lien hypertexte visité" xfId="379" builtinId="9" hidden="1"/>
    <cellStyle name="Lien hypertexte visité" xfId="381" builtinId="9" hidden="1"/>
    <cellStyle name="Lien hypertexte visité" xfId="383" builtinId="9" hidden="1"/>
    <cellStyle name="Lien hypertexte visité" xfId="385" builtinId="9" hidden="1"/>
    <cellStyle name="Lien hypertexte visité" xfId="387" builtinId="9" hidden="1"/>
    <cellStyle name="Lien hypertexte visité" xfId="389" builtinId="9" hidden="1"/>
    <cellStyle name="Lien hypertexte visité" xfId="391" builtinId="9" hidden="1"/>
    <cellStyle name="Lien hypertexte visité" xfId="393" builtinId="9" hidden="1"/>
    <cellStyle name="Lien hypertexte visité" xfId="395" builtinId="9" hidden="1"/>
    <cellStyle name="Lien hypertexte visité" xfId="397" builtinId="9" hidden="1"/>
    <cellStyle name="Lien hypertexte visité" xfId="399" builtinId="9" hidden="1"/>
    <cellStyle name="Lien hypertexte visité" xfId="401" builtinId="9" hidden="1"/>
    <cellStyle name="Lien hypertexte visité" xfId="403" builtinId="9" hidden="1"/>
    <cellStyle name="Lien hypertexte visité" xfId="405" builtinId="9" hidden="1"/>
    <cellStyle name="Lien hypertexte visité" xfId="407" builtinId="9" hidden="1"/>
    <cellStyle name="Lien hypertexte visité" xfId="409" builtinId="9" hidden="1"/>
    <cellStyle name="Lien hypertexte visité" xfId="411" builtinId="9" hidden="1"/>
    <cellStyle name="Lien hypertexte visité" xfId="413" builtinId="9" hidden="1"/>
    <cellStyle name="Lien hypertexte visité" xfId="415" builtinId="9" hidden="1"/>
    <cellStyle name="Lien hypertexte visité" xfId="417" builtinId="9" hidden="1"/>
    <cellStyle name="Lien hypertexte visité" xfId="419" builtinId="9" hidden="1"/>
    <cellStyle name="Lien hypertexte visité" xfId="421" builtinId="9" hidden="1"/>
    <cellStyle name="Lien hypertexte visité" xfId="423" builtinId="9" hidden="1"/>
    <cellStyle name="Lien hypertexte visité" xfId="425" builtinId="9" hidden="1"/>
    <cellStyle name="Lien hypertexte visité" xfId="427" builtinId="9" hidden="1"/>
    <cellStyle name="Lien hypertexte visité" xfId="429" builtinId="9" hidden="1"/>
    <cellStyle name="Lien hypertexte visité" xfId="431" builtinId="9" hidden="1"/>
    <cellStyle name="Lien hypertexte visité" xfId="433" builtinId="9" hidden="1"/>
    <cellStyle name="Lien hypertexte visité" xfId="435" builtinId="9" hidden="1"/>
    <cellStyle name="Lien hypertexte visité" xfId="437" builtinId="9" hidden="1"/>
    <cellStyle name="Lien hypertexte visité" xfId="439" builtinId="9" hidden="1"/>
    <cellStyle name="Lien hypertexte visité" xfId="441" builtinId="9" hidden="1"/>
    <cellStyle name="Lien hypertexte visité" xfId="443" builtinId="9" hidden="1"/>
    <cellStyle name="Lien hypertexte visité" xfId="445" builtinId="9" hidden="1"/>
    <cellStyle name="Lien hypertexte visité" xfId="447" builtinId="9" hidden="1"/>
    <cellStyle name="Lien hypertexte visité" xfId="449" builtinId="9" hidden="1"/>
    <cellStyle name="Lien hypertexte visité" xfId="451" builtinId="9" hidden="1"/>
    <cellStyle name="Lien hypertexte visité" xfId="453" builtinId="9" hidden="1"/>
    <cellStyle name="Lien hypertexte visité" xfId="455" builtinId="9" hidden="1"/>
    <cellStyle name="Lien hypertexte visité" xfId="457" builtinId="9" hidden="1"/>
    <cellStyle name="Lien hypertexte visité" xfId="459" builtinId="9" hidden="1"/>
    <cellStyle name="Lien hypertexte visité" xfId="461" builtinId="9" hidden="1"/>
    <cellStyle name="Lien hypertexte visité" xfId="463" builtinId="9" hidden="1"/>
    <cellStyle name="Lien hypertexte visité" xfId="465" builtinId="9" hidden="1"/>
    <cellStyle name="Lien hypertexte visité" xfId="467" builtinId="9" hidden="1"/>
    <cellStyle name="Lien hypertexte visité" xfId="469" builtinId="9" hidden="1"/>
    <cellStyle name="Lien hypertexte visité" xfId="471" builtinId="9" hidden="1"/>
    <cellStyle name="Lien hypertexte visité" xfId="473" builtinId="9" hidden="1"/>
    <cellStyle name="Lien hypertexte visité" xfId="475" builtinId="9" hidden="1"/>
    <cellStyle name="Lien hypertexte visité" xfId="477" builtinId="9" hidden="1"/>
    <cellStyle name="Lien hypertexte visité" xfId="479" builtinId="9" hidden="1"/>
    <cellStyle name="Lien hypertexte visité" xfId="481" builtinId="9" hidden="1"/>
    <cellStyle name="Lien hypertexte visité" xfId="483" builtinId="9" hidden="1"/>
    <cellStyle name="Lien hypertexte visité" xfId="485" builtinId="9" hidden="1"/>
    <cellStyle name="Lien hypertexte visité" xfId="487" builtinId="9" hidden="1"/>
    <cellStyle name="Lien hypertexte visité" xfId="489" builtinId="9" hidden="1"/>
    <cellStyle name="Lien hypertexte visité" xfId="491" builtinId="9" hidden="1"/>
    <cellStyle name="Lien hypertexte visité" xfId="493" builtinId="9" hidden="1"/>
    <cellStyle name="Lien hypertexte visité" xfId="495" builtinId="9" hidden="1"/>
    <cellStyle name="Lien hypertexte visité" xfId="497" builtinId="9" hidden="1"/>
    <cellStyle name="Lien hypertexte visité" xfId="499" builtinId="9" hidden="1"/>
    <cellStyle name="Lien hypertexte visité" xfId="501" builtinId="9" hidden="1"/>
    <cellStyle name="Lien hypertexte visité" xfId="503" builtinId="9" hidden="1"/>
    <cellStyle name="Lien hypertexte visité" xfId="505" builtinId="9" hidden="1"/>
    <cellStyle name="Lien hypertexte visité" xfId="507" builtinId="9" hidden="1"/>
    <cellStyle name="Lien hypertexte visité" xfId="509" builtinId="9" hidden="1"/>
    <cellStyle name="Lien hypertexte visité" xfId="511" builtinId="9" hidden="1"/>
    <cellStyle name="Lien hypertexte visité" xfId="513" builtinId="9" hidden="1"/>
    <cellStyle name="Lien hypertexte visité" xfId="515" builtinId="9" hidden="1"/>
    <cellStyle name="Lien hypertexte visité" xfId="517" builtinId="9" hidden="1"/>
    <cellStyle name="Lien hypertexte visité" xfId="519" builtinId="9" hidden="1"/>
    <cellStyle name="Lien hypertexte visité" xfId="521" builtinId="9" hidden="1"/>
    <cellStyle name="Lien hypertexte visité" xfId="523" builtinId="9" hidden="1"/>
    <cellStyle name="Lien hypertexte visité" xfId="525" builtinId="9" hidden="1"/>
    <cellStyle name="Lien hypertexte visité" xfId="527" builtinId="9" hidden="1"/>
    <cellStyle name="Lien hypertexte visité" xfId="529" builtinId="9" hidden="1"/>
    <cellStyle name="Lien hypertexte visité" xfId="531" builtinId="9" hidden="1"/>
    <cellStyle name="Lien hypertexte visité" xfId="533" builtinId="9" hidden="1"/>
    <cellStyle name="Lien hypertexte visité" xfId="535" builtinId="9" hidden="1"/>
    <cellStyle name="Lien hypertexte visité" xfId="537" builtinId="9" hidden="1"/>
    <cellStyle name="Lien hypertexte visité" xfId="539" builtinId="9" hidden="1"/>
    <cellStyle name="Lien hypertexte visité" xfId="541" builtinId="9" hidden="1"/>
    <cellStyle name="Lien hypertexte visité" xfId="543" builtinId="9" hidden="1"/>
    <cellStyle name="Lien hypertexte visité" xfId="545" builtinId="9" hidden="1"/>
    <cellStyle name="Lien hypertexte visité" xfId="547" builtinId="9" hidden="1"/>
    <cellStyle name="Lien hypertexte visité" xfId="549" builtinId="9" hidden="1"/>
    <cellStyle name="Lien hypertexte visité" xfId="551" builtinId="9" hidden="1"/>
    <cellStyle name="Lien hypertexte visité" xfId="553" builtinId="9" hidden="1"/>
    <cellStyle name="Lien hypertexte visité" xfId="555" builtinId="9" hidden="1"/>
    <cellStyle name="Lien hypertexte visité" xfId="557" builtinId="9" hidden="1"/>
    <cellStyle name="Lien hypertexte visité" xfId="559" builtinId="9" hidden="1"/>
    <cellStyle name="Lien hypertexte visité" xfId="561" builtinId="9" hidden="1"/>
    <cellStyle name="Lien hypertexte visité" xfId="563" builtinId="9" hidden="1"/>
    <cellStyle name="Lien hypertexte visité" xfId="565" builtinId="9" hidden="1"/>
    <cellStyle name="Lien hypertexte visité" xfId="567" builtinId="9" hidden="1"/>
    <cellStyle name="Lien hypertexte visité" xfId="569" builtinId="9" hidden="1"/>
    <cellStyle name="Lien hypertexte visité" xfId="571" builtinId="9" hidden="1"/>
    <cellStyle name="Lien hypertexte visité" xfId="573" builtinId="9" hidden="1"/>
    <cellStyle name="Lien hypertexte visité" xfId="575" builtinId="9" hidden="1"/>
    <cellStyle name="Lien hypertexte visité" xfId="577" builtinId="9" hidden="1"/>
    <cellStyle name="Lien hypertexte visité" xfId="579" builtinId="9" hidden="1"/>
    <cellStyle name="Lien hypertexte visité" xfId="581" builtinId="9" hidden="1"/>
    <cellStyle name="Lien hypertexte visité" xfId="583" builtinId="9" hidden="1"/>
    <cellStyle name="Lien hypertexte visité" xfId="585" builtinId="9" hidden="1"/>
    <cellStyle name="Lien hypertexte visité" xfId="587" builtinId="9" hidden="1"/>
    <cellStyle name="Lien hypertexte visité" xfId="589" builtinId="9" hidden="1"/>
    <cellStyle name="Lien hypertexte visité" xfId="591" builtinId="9" hidden="1"/>
    <cellStyle name="Lien hypertexte visité" xfId="593" builtinId="9" hidden="1"/>
    <cellStyle name="Lien hypertexte visité" xfId="595" builtinId="9" hidden="1"/>
    <cellStyle name="Lien hypertexte visité" xfId="597" builtinId="9" hidden="1"/>
    <cellStyle name="Lien hypertexte visité" xfId="599" builtinId="9" hidden="1"/>
    <cellStyle name="Lien hypertexte visité" xfId="601" builtinId="9" hidden="1"/>
    <cellStyle name="Lien hypertexte visité" xfId="603" builtinId="9" hidden="1"/>
    <cellStyle name="Lien hypertexte visité" xfId="605" builtinId="9" hidden="1"/>
    <cellStyle name="Lien hypertexte visité" xfId="607" builtinId="9" hidden="1"/>
    <cellStyle name="Lien hypertexte visité" xfId="609" builtinId="9" hidden="1"/>
    <cellStyle name="Lien hypertexte visité" xfId="611" builtinId="9" hidden="1"/>
    <cellStyle name="Lien hypertexte visité" xfId="613" builtinId="9" hidden="1"/>
    <cellStyle name="Lien hypertexte visité" xfId="615" builtinId="9" hidden="1"/>
    <cellStyle name="Lien hypertexte visité" xfId="617" builtinId="9" hidden="1"/>
    <cellStyle name="Lien hypertexte visité" xfId="619" builtinId="9" hidden="1"/>
    <cellStyle name="Lien hypertexte visité" xfId="621" builtinId="9" hidden="1"/>
    <cellStyle name="Lien hypertexte visité" xfId="623" builtinId="9" hidden="1"/>
    <cellStyle name="Lien hypertexte visité" xfId="625" builtinId="9" hidden="1"/>
    <cellStyle name="Lien hypertexte visité" xfId="627" builtinId="9" hidden="1"/>
    <cellStyle name="Lien hypertexte visité" xfId="629" builtinId="9" hidden="1"/>
    <cellStyle name="Lien hypertexte visité" xfId="631" builtinId="9" hidden="1"/>
    <cellStyle name="Lien hypertexte visité" xfId="633" builtinId="9" hidden="1"/>
    <cellStyle name="Lien hypertexte visité" xfId="635" builtinId="9" hidden="1"/>
    <cellStyle name="Lien hypertexte visité" xfId="637" builtinId="9" hidden="1"/>
    <cellStyle name="Lien hypertexte visité" xfId="639" builtinId="9" hidden="1"/>
    <cellStyle name="Lien hypertexte visité" xfId="641" builtinId="9" hidden="1"/>
    <cellStyle name="Lien hypertexte visité" xfId="643" builtinId="9" hidden="1"/>
    <cellStyle name="Lien hypertexte visité" xfId="645" builtinId="9" hidden="1"/>
    <cellStyle name="Lien hypertexte visité" xfId="647" builtinId="9" hidden="1"/>
    <cellStyle name="Lien hypertexte visité" xfId="649" builtinId="9" hidden="1"/>
    <cellStyle name="Lien hypertexte visité" xfId="651" builtinId="9" hidden="1"/>
    <cellStyle name="Lien hypertexte visité" xfId="653" builtinId="9" hidden="1"/>
    <cellStyle name="Lien hypertexte visité" xfId="655" builtinId="9" hidden="1"/>
    <cellStyle name="Lien hypertexte visité" xfId="657" builtinId="9" hidden="1"/>
    <cellStyle name="Lien hypertexte visité" xfId="659" builtinId="9" hidden="1"/>
    <cellStyle name="Lien hypertexte visité" xfId="661" builtinId="9" hidden="1"/>
    <cellStyle name="Lien hypertexte visité" xfId="663" builtinId="9" hidden="1"/>
    <cellStyle name="Lien hypertexte visité" xfId="665" builtinId="9" hidden="1"/>
    <cellStyle name="Lien hypertexte visité" xfId="667" builtinId="9" hidden="1"/>
    <cellStyle name="Lien hypertexte visité" xfId="669" builtinId="9" hidden="1"/>
    <cellStyle name="Lien hypertexte visité" xfId="671" builtinId="9" hidden="1"/>
    <cellStyle name="Lien hypertexte visité" xfId="673" builtinId="9" hidden="1"/>
    <cellStyle name="Lien hypertexte visité" xfId="675" builtinId="9" hidden="1"/>
    <cellStyle name="Lien hypertexte visité" xfId="677" builtinId="9" hidden="1"/>
    <cellStyle name="Lien hypertexte visité" xfId="679" builtinId="9" hidden="1"/>
    <cellStyle name="Lien hypertexte visité" xfId="681" builtinId="9" hidden="1"/>
    <cellStyle name="Lien hypertexte visité" xfId="683" builtinId="9" hidden="1"/>
    <cellStyle name="Lien hypertexte visité" xfId="685" builtinId="9" hidden="1"/>
    <cellStyle name="Lien hypertexte visité" xfId="687" builtinId="9" hidden="1"/>
    <cellStyle name="Lien hypertexte visité" xfId="689" builtinId="9" hidden="1"/>
    <cellStyle name="Lien hypertexte visité" xfId="691" builtinId="9" hidden="1"/>
    <cellStyle name="Lien hypertexte visité" xfId="693" builtinId="9" hidden="1"/>
    <cellStyle name="Lien hypertexte visité" xfId="695" builtinId="9" hidden="1"/>
    <cellStyle name="Lien hypertexte visité" xfId="697" builtinId="9" hidden="1"/>
    <cellStyle name="Lien hypertexte visité" xfId="699" builtinId="9" hidden="1"/>
    <cellStyle name="Lien hypertexte visité" xfId="701" builtinId="9" hidden="1"/>
    <cellStyle name="Lien hypertexte visité" xfId="703" builtinId="9" hidden="1"/>
    <cellStyle name="Lien hypertexte visité" xfId="705" builtinId="9" hidden="1"/>
    <cellStyle name="Lien hypertexte visité" xfId="707" builtinId="9" hidden="1"/>
    <cellStyle name="Lien hypertexte visité" xfId="709" builtinId="9" hidden="1"/>
    <cellStyle name="Lien hypertexte visité" xfId="711" builtinId="9" hidden="1"/>
    <cellStyle name="Lien hypertexte visité" xfId="713" builtinId="9" hidden="1"/>
    <cellStyle name="Lien hypertexte visité" xfId="715" builtinId="9" hidden="1"/>
    <cellStyle name="Lien hypertexte visité" xfId="717" builtinId="9" hidden="1"/>
    <cellStyle name="Lien hypertexte visité" xfId="719" builtinId="9" hidden="1"/>
    <cellStyle name="Lien hypertexte visité" xfId="721" builtinId="9" hidden="1"/>
    <cellStyle name="Lien hypertexte visité" xfId="723" builtinId="9" hidden="1"/>
    <cellStyle name="Lien hypertexte visité" xfId="725" builtinId="9" hidden="1"/>
    <cellStyle name="Lien hypertexte visité" xfId="727" builtinId="9" hidden="1"/>
    <cellStyle name="Lien hypertexte visité" xfId="729" builtinId="9" hidden="1"/>
    <cellStyle name="Lien hypertexte visité" xfId="731" builtinId="9" hidden="1"/>
    <cellStyle name="Lien hypertexte visité" xfId="733" builtinId="9" hidden="1"/>
    <cellStyle name="Lien hypertexte visité" xfId="735" builtinId="9" hidden="1"/>
    <cellStyle name="Lien hypertexte visité" xfId="737" builtinId="9" hidden="1"/>
    <cellStyle name="Lien hypertexte visité" xfId="739" builtinId="9" hidden="1"/>
    <cellStyle name="Lien hypertexte visité" xfId="741" builtinId="9" hidden="1"/>
    <cellStyle name="Lien hypertexte visité" xfId="743" builtinId="9" hidden="1"/>
    <cellStyle name="Lien hypertexte visité" xfId="745" builtinId="9" hidden="1"/>
    <cellStyle name="Lien hypertexte visité" xfId="747" builtinId="9" hidden="1"/>
    <cellStyle name="Lien hypertexte visité" xfId="749" builtinId="9" hidden="1"/>
    <cellStyle name="Lien hypertexte visité" xfId="751" builtinId="9" hidden="1"/>
    <cellStyle name="Lien hypertexte visité" xfId="753" builtinId="9" hidden="1"/>
    <cellStyle name="Lien hypertexte visité" xfId="755" builtinId="9" hidden="1"/>
    <cellStyle name="Lien hypertexte visité" xfId="757" builtinId="9" hidden="1"/>
    <cellStyle name="Lien hypertexte visité" xfId="759" builtinId="9" hidden="1"/>
    <cellStyle name="Lien hypertexte visité" xfId="761" builtinId="9" hidden="1"/>
    <cellStyle name="Lien hypertexte visité" xfId="763" builtinId="9" hidden="1"/>
    <cellStyle name="Lien hypertexte visité" xfId="765" builtinId="9" hidden="1"/>
    <cellStyle name="Lien hypertexte visité" xfId="767" builtinId="9" hidden="1"/>
    <cellStyle name="Lien hypertexte visité" xfId="769" builtinId="9" hidden="1"/>
    <cellStyle name="Lien hypertexte visité" xfId="771" builtinId="9" hidden="1"/>
    <cellStyle name="Lien hypertexte visité" xfId="773" builtinId="9" hidden="1"/>
    <cellStyle name="Lien hypertexte visité" xfId="775" builtinId="9" hidden="1"/>
    <cellStyle name="Lien hypertexte visité" xfId="777" builtinId="9" hidden="1"/>
    <cellStyle name="Lien hypertexte visité" xfId="779" builtinId="9" hidden="1"/>
    <cellStyle name="Lien hypertexte visité" xfId="781" builtinId="9" hidden="1"/>
    <cellStyle name="Lien hypertexte visité" xfId="783" builtinId="9" hidden="1"/>
    <cellStyle name="Lien hypertexte visité" xfId="785" builtinId="9" hidden="1"/>
    <cellStyle name="Lien hypertexte visité" xfId="787" builtinId="9" hidden="1"/>
    <cellStyle name="Lien hypertexte visité" xfId="789" builtinId="9" hidden="1"/>
    <cellStyle name="Lien hypertexte visité" xfId="791" builtinId="9" hidden="1"/>
    <cellStyle name="Lien hypertexte visité" xfId="793" builtinId="9" hidden="1"/>
    <cellStyle name="Lien hypertexte visité" xfId="795" builtinId="9" hidden="1"/>
    <cellStyle name="Lien hypertexte visité" xfId="797" builtinId="9" hidden="1"/>
    <cellStyle name="Lien hypertexte visité" xfId="799" builtinId="9" hidden="1"/>
    <cellStyle name="Lien hypertexte visité" xfId="801" builtinId="9" hidden="1"/>
    <cellStyle name="Lien hypertexte visité" xfId="803" builtinId="9" hidden="1"/>
    <cellStyle name="Lien hypertexte visité" xfId="805" builtinId="9" hidden="1"/>
    <cellStyle name="Lien hypertexte visité" xfId="807" builtinId="9" hidden="1"/>
    <cellStyle name="Lien hypertexte visité" xfId="809" builtinId="9" hidden="1"/>
    <cellStyle name="Lien hypertexte visité" xfId="811" builtinId="9" hidden="1"/>
    <cellStyle name="Lien hypertexte visité" xfId="813" builtinId="9" hidden="1"/>
    <cellStyle name="Lien hypertexte visité" xfId="815" builtinId="9" hidden="1"/>
    <cellStyle name="Lien hypertexte visité" xfId="817" builtinId="9" hidden="1"/>
    <cellStyle name="Lien hypertexte visité" xfId="819" builtinId="9" hidden="1"/>
    <cellStyle name="Lien hypertexte visité" xfId="821" builtinId="9" hidden="1"/>
    <cellStyle name="Lien hypertexte visité" xfId="823" builtinId="9" hidden="1"/>
    <cellStyle name="Lien hypertexte visité" xfId="825" builtinId="9" hidden="1"/>
    <cellStyle name="Lien hypertexte visité" xfId="827" builtinId="9" hidden="1"/>
    <cellStyle name="Lien hypertexte visité" xfId="829" builtinId="9" hidden="1"/>
    <cellStyle name="Lien hypertexte visité" xfId="831" builtinId="9" hidden="1"/>
    <cellStyle name="Lien hypertexte visité" xfId="833" builtinId="9" hidden="1"/>
    <cellStyle name="Lien hypertexte visité" xfId="835" builtinId="9" hidden="1"/>
    <cellStyle name="Lien hypertexte visité" xfId="837" builtinId="9" hidden="1"/>
    <cellStyle name="Lien hypertexte visité" xfId="839" builtinId="9" hidden="1"/>
    <cellStyle name="Lien hypertexte visité" xfId="841" builtinId="9" hidden="1"/>
    <cellStyle name="Lien hypertexte visité" xfId="843" builtinId="9" hidden="1"/>
    <cellStyle name="Lien hypertexte visité" xfId="845" builtinId="9" hidden="1"/>
    <cellStyle name="Lien hypertexte visité" xfId="847" builtinId="9" hidden="1"/>
    <cellStyle name="Lien hypertexte visité" xfId="849" builtinId="9" hidden="1"/>
    <cellStyle name="Lien hypertexte visité" xfId="851" builtinId="9" hidden="1"/>
    <cellStyle name="Lien hypertexte visité" xfId="853" builtinId="9" hidden="1"/>
    <cellStyle name="Lien hypertexte visité" xfId="855" builtinId="9" hidden="1"/>
    <cellStyle name="Lien hypertexte visité" xfId="857" builtinId="9" hidden="1"/>
    <cellStyle name="Lien hypertexte visité" xfId="859" builtinId="9" hidden="1"/>
    <cellStyle name="Lien hypertexte visité" xfId="861" builtinId="9" hidden="1"/>
    <cellStyle name="Lien hypertexte visité" xfId="863" builtinId="9" hidden="1"/>
    <cellStyle name="Lien hypertexte visité" xfId="865" builtinId="9" hidden="1"/>
    <cellStyle name="Lien hypertexte visité" xfId="867" builtinId="9" hidden="1"/>
    <cellStyle name="Lien hypertexte visité" xfId="869" builtinId="9" hidden="1"/>
    <cellStyle name="Lien hypertexte visité" xfId="871" builtinId="9" hidden="1"/>
    <cellStyle name="Lien hypertexte visité" xfId="873" builtinId="9" hidden="1"/>
    <cellStyle name="Lien hypertexte visité" xfId="875" builtinId="9" hidden="1"/>
    <cellStyle name="Lien hypertexte visité" xfId="877" builtinId="9" hidden="1"/>
    <cellStyle name="Lien hypertexte visité" xfId="879" builtinId="9" hidden="1"/>
    <cellStyle name="Lien hypertexte visité" xfId="881" builtinId="9" hidden="1"/>
    <cellStyle name="Lien hypertexte visité" xfId="883" builtinId="9" hidden="1"/>
    <cellStyle name="Lien hypertexte visité" xfId="885" builtinId="9" hidden="1"/>
    <cellStyle name="Lien hypertexte visité" xfId="887" builtinId="9" hidden="1"/>
    <cellStyle name="Lien hypertexte visité" xfId="889" builtinId="9" hidden="1"/>
    <cellStyle name="Lien hypertexte visité" xfId="891" builtinId="9" hidden="1"/>
    <cellStyle name="Lien hypertexte visité" xfId="893" builtinId="9" hidden="1"/>
    <cellStyle name="Lien hypertexte visité" xfId="895" builtinId="9" hidden="1"/>
    <cellStyle name="Lien hypertexte visité" xfId="897" builtinId="9" hidden="1"/>
    <cellStyle name="Lien hypertexte visité" xfId="899" builtinId="9" hidden="1"/>
    <cellStyle name="Lien hypertexte visité" xfId="901" builtinId="9" hidden="1"/>
    <cellStyle name="Lien hypertexte visité" xfId="903" builtinId="9" hidden="1"/>
    <cellStyle name="Lien hypertexte visité" xfId="905" builtinId="9" hidden="1"/>
    <cellStyle name="Lien hypertexte visité" xfId="907" builtinId="9" hidden="1"/>
    <cellStyle name="Lien hypertexte visité" xfId="909" builtinId="9" hidden="1"/>
    <cellStyle name="Lien hypertexte visité" xfId="911" builtinId="9" hidden="1"/>
    <cellStyle name="Lien hypertexte visité" xfId="913" builtinId="9" hidden="1"/>
    <cellStyle name="Lien hypertexte visité" xfId="915" builtinId="9" hidden="1"/>
    <cellStyle name="Lien hypertexte visité" xfId="917" builtinId="9" hidden="1"/>
    <cellStyle name="Lien hypertexte visité" xfId="919" builtinId="9" hidden="1"/>
    <cellStyle name="Lien hypertexte visité" xfId="921" builtinId="9" hidden="1"/>
    <cellStyle name="Lien hypertexte visité" xfId="923" builtinId="9" hidden="1"/>
    <cellStyle name="Lien hypertexte visité" xfId="925" builtinId="9" hidden="1"/>
    <cellStyle name="Lien hypertexte visité" xfId="927" builtinId="9" hidden="1"/>
    <cellStyle name="Lien hypertexte visité" xfId="929" builtinId="9" hidden="1"/>
    <cellStyle name="Lien hypertexte visité" xfId="931" builtinId="9" hidden="1"/>
    <cellStyle name="Lien hypertexte visité" xfId="933" builtinId="9" hidden="1"/>
    <cellStyle name="Lien hypertexte visité" xfId="935" builtinId="9" hidden="1"/>
    <cellStyle name="Lien hypertexte visité" xfId="937" builtinId="9" hidden="1"/>
    <cellStyle name="Lien hypertexte visité" xfId="939" builtinId="9" hidden="1"/>
    <cellStyle name="Lien hypertexte visité" xfId="941" builtinId="9" hidden="1"/>
    <cellStyle name="Lien hypertexte visité" xfId="943" builtinId="9" hidden="1"/>
    <cellStyle name="Lien hypertexte visité" xfId="945" builtinId="9" hidden="1"/>
    <cellStyle name="Lien hypertexte visité" xfId="947" builtinId="9" hidden="1"/>
    <cellStyle name="Lien hypertexte visité" xfId="949" builtinId="9" hidden="1"/>
    <cellStyle name="Lien hypertexte visité" xfId="951" builtinId="9" hidden="1"/>
    <cellStyle name="Lien hypertexte visité" xfId="953" builtinId="9" hidden="1"/>
    <cellStyle name="Lien hypertexte visité" xfId="955" builtinId="9" hidden="1"/>
    <cellStyle name="Lien hypertexte visité" xfId="957" builtinId="9" hidden="1"/>
    <cellStyle name="Lien hypertexte visité" xfId="959" builtinId="9" hidden="1"/>
    <cellStyle name="Lien hypertexte visité" xfId="961" builtinId="9" hidden="1"/>
    <cellStyle name="Lien hypertexte visité" xfId="963" builtinId="9" hidden="1"/>
    <cellStyle name="Lien hypertexte visité" xfId="965" builtinId="9" hidden="1"/>
    <cellStyle name="Lien hypertexte visité" xfId="967" builtinId="9" hidden="1"/>
    <cellStyle name="Lien hypertexte visité" xfId="969" builtinId="9" hidden="1"/>
    <cellStyle name="Lien hypertexte visité" xfId="971" builtinId="9" hidden="1"/>
    <cellStyle name="Lien hypertexte visité" xfId="973" builtinId="9" hidden="1"/>
    <cellStyle name="Lien hypertexte visité" xfId="975" builtinId="9" hidden="1"/>
    <cellStyle name="Lien hypertexte visité" xfId="977" builtinId="9" hidden="1"/>
    <cellStyle name="Lien hypertexte visité" xfId="979" builtinId="9" hidden="1"/>
    <cellStyle name="Lien hypertexte visité" xfId="981" builtinId="9" hidden="1"/>
    <cellStyle name="Lien hypertexte visité" xfId="983" builtinId="9" hidden="1"/>
    <cellStyle name="Lien hypertexte visité" xfId="985" builtinId="9" hidden="1"/>
    <cellStyle name="Lien hypertexte visité" xfId="987" builtinId="9" hidden="1"/>
    <cellStyle name="Lien hypertexte visité" xfId="989" builtinId="9" hidden="1"/>
    <cellStyle name="Lien hypertexte visité" xfId="991" builtinId="9" hidden="1"/>
    <cellStyle name="Lien hypertexte visité" xfId="993" builtinId="9" hidden="1"/>
    <cellStyle name="Lien hypertexte visité" xfId="995" builtinId="9" hidden="1"/>
    <cellStyle name="Lien hypertexte visité" xfId="997" builtinId="9" hidden="1"/>
    <cellStyle name="Lien hypertexte visité" xfId="999" builtinId="9" hidden="1"/>
    <cellStyle name="Lien hypertexte visité" xfId="1001" builtinId="9" hidden="1"/>
    <cellStyle name="Lien hypertexte visité" xfId="1003" builtinId="9" hidden="1"/>
    <cellStyle name="Lien hypertexte visité" xfId="1005" builtinId="9" hidden="1"/>
    <cellStyle name="Lien hypertexte visité" xfId="1007" builtinId="9" hidden="1"/>
    <cellStyle name="Lien hypertexte visité" xfId="1009" builtinId="9" hidden="1"/>
    <cellStyle name="Lien hypertexte visité" xfId="1011" builtinId="9" hidden="1"/>
    <cellStyle name="Lien hypertexte visité" xfId="1013" builtinId="9" hidden="1"/>
    <cellStyle name="Lien hypertexte visité" xfId="1015" builtinId="9" hidden="1"/>
    <cellStyle name="Lien hypertexte visité" xfId="1017" builtinId="9" hidden="1"/>
    <cellStyle name="Lien hypertexte visité" xfId="1019" builtinId="9" hidden="1"/>
    <cellStyle name="Lien hypertexte visité" xfId="1021" builtinId="9" hidden="1"/>
    <cellStyle name="Lien hypertexte visité" xfId="1023" builtinId="9" hidden="1"/>
    <cellStyle name="Lien hypertexte visité" xfId="1025" builtinId="9" hidden="1"/>
    <cellStyle name="Lien hypertexte visité" xfId="1027" builtinId="9" hidden="1"/>
    <cellStyle name="Lien hypertexte visité" xfId="1029" builtinId="9" hidden="1"/>
    <cellStyle name="Lien hypertexte visité" xfId="1031" builtinId="9" hidden="1"/>
    <cellStyle name="Lien hypertexte visité" xfId="1033" builtinId="9" hidden="1"/>
    <cellStyle name="Lien hypertexte visité" xfId="1035" builtinId="9" hidden="1"/>
    <cellStyle name="Lien hypertexte visité" xfId="1037" builtinId="9" hidden="1"/>
    <cellStyle name="Lien hypertexte visité" xfId="1039" builtinId="9" hidden="1"/>
    <cellStyle name="Lien hypertexte visité" xfId="1041" builtinId="9" hidden="1"/>
    <cellStyle name="Lien hypertexte visité" xfId="1043" builtinId="9" hidden="1"/>
    <cellStyle name="Lien hypertexte visité" xfId="1045" builtinId="9" hidden="1"/>
    <cellStyle name="Lien hypertexte visité" xfId="1047" builtinId="9" hidden="1"/>
    <cellStyle name="Lien hypertexte visité" xfId="1049" builtinId="9" hidden="1"/>
    <cellStyle name="Lien hypertexte visité" xfId="1051" builtinId="9" hidden="1"/>
    <cellStyle name="Lien hypertexte visité" xfId="1053" builtinId="9" hidden="1"/>
    <cellStyle name="Lien hypertexte visité" xfId="1055" builtinId="9" hidden="1"/>
    <cellStyle name="Lien hypertexte visité" xfId="1057" builtinId="9" hidden="1"/>
    <cellStyle name="Lien hypertexte visité" xfId="1059" builtinId="9" hidden="1"/>
    <cellStyle name="Lien hypertexte visité" xfId="1061" builtinId="9" hidden="1"/>
    <cellStyle name="Lien hypertexte visité" xfId="1063" builtinId="9" hidden="1"/>
    <cellStyle name="Lien hypertexte visité" xfId="1065" builtinId="9" hidden="1"/>
    <cellStyle name="Lien hypertexte visité" xfId="1067" builtinId="9" hidden="1"/>
    <cellStyle name="Lien hypertexte visité" xfId="1069" builtinId="9" hidden="1"/>
    <cellStyle name="Lien hypertexte visité" xfId="1071" builtinId="9" hidden="1"/>
    <cellStyle name="Lien hypertexte visité" xfId="1073" builtinId="9" hidden="1"/>
    <cellStyle name="Lien hypertexte visité" xfId="1075" builtinId="9" hidden="1"/>
    <cellStyle name="Lien hypertexte visité" xfId="1077" builtinId="9" hidden="1"/>
    <cellStyle name="Lien hypertexte visité" xfId="1079" builtinId="9" hidden="1"/>
    <cellStyle name="Lien hypertexte visité" xfId="1081" builtinId="9" hidden="1"/>
    <cellStyle name="Lien hypertexte visité" xfId="1083" builtinId="9" hidden="1"/>
    <cellStyle name="Lien hypertexte visité" xfId="1085" builtinId="9" hidden="1"/>
    <cellStyle name="Lien hypertexte visité" xfId="1087" builtinId="9" hidden="1"/>
    <cellStyle name="Lien hypertexte visité" xfId="1089" builtinId="9" hidden="1"/>
    <cellStyle name="Lien hypertexte visité" xfId="1091" builtinId="9" hidden="1"/>
    <cellStyle name="Lien hypertexte visité" xfId="1093" builtinId="9" hidden="1"/>
    <cellStyle name="Lien hypertexte visité" xfId="1095" builtinId="9" hidden="1"/>
    <cellStyle name="Lien hypertexte visité" xfId="1097" builtinId="9" hidden="1"/>
    <cellStyle name="Lien hypertexte visité" xfId="1099" builtinId="9" hidden="1"/>
    <cellStyle name="Lien hypertexte visité" xfId="1101" builtinId="9" hidden="1"/>
    <cellStyle name="Lien hypertexte visité" xfId="1103" builtinId="9" hidden="1"/>
    <cellStyle name="Lien hypertexte visité" xfId="1105" builtinId="9" hidden="1"/>
    <cellStyle name="Lien hypertexte visité" xfId="1107" builtinId="9" hidden="1"/>
    <cellStyle name="Lien hypertexte visité" xfId="1109" builtinId="9" hidden="1"/>
    <cellStyle name="Lien hypertexte visité" xfId="1111" builtinId="9" hidden="1"/>
    <cellStyle name="Lien hypertexte visité" xfId="1113" builtinId="9" hidden="1"/>
    <cellStyle name="Lien hypertexte visité" xfId="1115" builtinId="9" hidden="1"/>
    <cellStyle name="Lien hypertexte visité" xfId="1117" builtinId="9" hidden="1"/>
    <cellStyle name="Lien hypertexte visité" xfId="1119" builtinId="9" hidden="1"/>
    <cellStyle name="Lien hypertexte visité" xfId="1121" builtinId="9" hidden="1"/>
    <cellStyle name="Lien hypertexte visité" xfId="1123" builtinId="9" hidden="1"/>
    <cellStyle name="Lien hypertexte visité" xfId="1125" builtinId="9" hidden="1"/>
    <cellStyle name="Lien hypertexte visité" xfId="1127" builtinId="9" hidden="1"/>
    <cellStyle name="Lien hypertexte visité" xfId="1129" builtinId="9" hidden="1"/>
    <cellStyle name="Lien hypertexte visité" xfId="1131" builtinId="9" hidden="1"/>
    <cellStyle name="Lien hypertexte visité" xfId="1133" builtinId="9" hidden="1"/>
    <cellStyle name="Lien hypertexte visité" xfId="1135" builtinId="9" hidden="1"/>
    <cellStyle name="Lien hypertexte visité" xfId="1137" builtinId="9" hidden="1"/>
    <cellStyle name="Lien hypertexte visité" xfId="1139" builtinId="9" hidden="1"/>
    <cellStyle name="Lien hypertexte visité" xfId="1141" builtinId="9" hidden="1"/>
    <cellStyle name="Lien hypertexte visité" xfId="1143" builtinId="9" hidden="1"/>
    <cellStyle name="Lien hypertexte visité" xfId="1145" builtinId="9" hidden="1"/>
    <cellStyle name="Lien hypertexte visité" xfId="1147" builtinId="9" hidden="1"/>
    <cellStyle name="Lien hypertexte visité" xfId="1149" builtinId="9" hidden="1"/>
    <cellStyle name="Lien hypertexte visité" xfId="1151" builtinId="9" hidden="1" customBuiltin="1"/>
    <cellStyle name="Lien hypertexte visité" xfId="1152" builtinId="9" hidden="1"/>
    <cellStyle name="Lien hypertexte visité" xfId="1159" builtinId="9" hidden="1"/>
    <cellStyle name="Lien hypertexte visité" xfId="1160" builtinId="9" hidden="1"/>
    <cellStyle name="Lien hypertexte visité" xfId="1161" builtinId="9" hidden="1"/>
    <cellStyle name="Lien hypertexte visité" xfId="1162" builtinId="9" hidden="1"/>
    <cellStyle name="Lien hypertexte visité" xfId="1163" builtinId="9" hidden="1"/>
    <cellStyle name="Lien hypertexte visité" xfId="1164" builtinId="9" hidden="1"/>
    <cellStyle name="Lien hypertexte visité" xfId="1165" builtinId="9" hidden="1"/>
    <cellStyle name="Lien hypertexte visité" xfId="1166" builtinId="9" hidden="1"/>
    <cellStyle name="Lien hypertexte visité" xfId="1167" builtinId="9" hidden="1"/>
    <cellStyle name="Lien hypertexte visité" xfId="1168" builtinId="9" hidden="1"/>
    <cellStyle name="Lien hypertexte visité" xfId="1169" builtinId="9" hidden="1"/>
    <cellStyle name="Lien hypertexte visité" xfId="1170" builtinId="9" hidden="1"/>
    <cellStyle name="Lien hypertexte visité" xfId="1171" builtinId="9" hidden="1"/>
    <cellStyle name="Lien hypertexte visité" xfId="1172" builtinId="9" hidden="1"/>
    <cellStyle name="Lien hypertexte visité" xfId="1173" builtinId="9" hidden="1"/>
    <cellStyle name="Lien hypertexte visité" xfId="1174" builtinId="9" hidden="1"/>
    <cellStyle name="Lien hypertexte visité" xfId="1175" builtinId="9" hidden="1"/>
    <cellStyle name="Lien hypertexte visité" xfId="1176" builtinId="9" hidden="1"/>
    <cellStyle name="Lien hypertexte visité" xfId="1177" builtinId="9" hidden="1"/>
    <cellStyle name="Lien hypertexte visité" xfId="1178" builtinId="9" hidden="1"/>
    <cellStyle name="Lien hypertexte visité" xfId="1179" builtinId="9" hidden="1"/>
    <cellStyle name="Lien hypertexte visité" xfId="1180" builtinId="9" hidden="1"/>
    <cellStyle name="Lien hypertexte visité" xfId="1181" builtinId="9" hidden="1"/>
    <cellStyle name="Lien hypertexte visité" xfId="1182" builtinId="9" hidden="1"/>
    <cellStyle name="Lien hypertexte visité" xfId="1183" builtinId="9" hidden="1"/>
    <cellStyle name="Lien hypertexte visité" xfId="1184" builtinId="9" hidden="1"/>
    <cellStyle name="Lien hypertexte visité" xfId="1185" builtinId="9" hidden="1"/>
    <cellStyle name="Lien hypertexte visité" xfId="1186" builtinId="9" hidden="1"/>
    <cellStyle name="Lien hypertexte visité" xfId="1187" builtinId="9" hidden="1"/>
    <cellStyle name="Lien hypertexte visité" xfId="1188" builtinId="9" hidden="1"/>
    <cellStyle name="Lien hypertexte visité" xfId="1189" builtinId="9" hidden="1"/>
    <cellStyle name="Lien hypertexte visité" xfId="1190" builtinId="9" hidden="1"/>
    <cellStyle name="Lien hypertexte visité" xfId="1191" builtinId="9" hidden="1"/>
    <cellStyle name="Lien hypertexte visité" xfId="1192" builtinId="9" hidden="1"/>
    <cellStyle name="Lien hypertexte visité" xfId="1193" builtinId="9" hidden="1"/>
    <cellStyle name="Lien hypertexte visité" xfId="1194" builtinId="9" hidden="1"/>
    <cellStyle name="Lien hypertexte visité" xfId="1195" builtinId="9" hidden="1"/>
    <cellStyle name="Lien hypertexte visité" xfId="1196" builtinId="9" hidden="1"/>
    <cellStyle name="Lien hypertexte visité" xfId="1197" builtinId="9" hidden="1"/>
    <cellStyle name="Lien hypertexte visité" xfId="1198" builtinId="9" hidden="1"/>
    <cellStyle name="Lien hypertexte visité" xfId="1199" builtinId="9" hidden="1"/>
    <cellStyle name="Lien hypertexte visité" xfId="1200" builtinId="9" hidden="1"/>
    <cellStyle name="Lien hypertexte visité" xfId="1201" builtinId="9" hidden="1"/>
    <cellStyle name="Lien hypertexte visité" xfId="1202" builtinId="9" hidden="1"/>
    <cellStyle name="Lien hypertexte visité" xfId="1203" builtinId="9" hidden="1"/>
    <cellStyle name="Lien hypertexte visité" xfId="1204" builtinId="9" hidden="1"/>
    <cellStyle name="Lien hypertexte visité" xfId="1205" builtinId="9" hidden="1"/>
    <cellStyle name="Lien hypertexte visité" xfId="1206" builtinId="9" hidden="1"/>
    <cellStyle name="Lien hypertexte visité" xfId="1207" builtinId="9" hidden="1"/>
    <cellStyle name="Lien hypertexte visité" xfId="1208" builtinId="9" hidden="1"/>
    <cellStyle name="Lien hypertexte visité" xfId="1209" builtinId="9" hidden="1"/>
    <cellStyle name="Lien hypertexte visité" xfId="1210" builtinId="9" hidden="1"/>
    <cellStyle name="Lien hypertexte visité" xfId="1211" builtinId="9" hidden="1"/>
    <cellStyle name="Lien hypertexte visité" xfId="1212" builtinId="9" hidden="1"/>
    <cellStyle name="Lien hypertexte visité" xfId="1213" builtinId="9" hidden="1"/>
    <cellStyle name="Lien hypertexte visité" xfId="1214" builtinId="9" hidden="1"/>
    <cellStyle name="Lien hypertexte visité" xfId="1215" builtinId="9" hidden="1"/>
    <cellStyle name="Lien hypertexte visité" xfId="1216" builtinId="9" hidden="1"/>
    <cellStyle name="Lien hypertexte visité" xfId="1217" builtinId="9" hidden="1"/>
    <cellStyle name="Lien hypertexte visité" xfId="1218" builtinId="9" hidden="1"/>
    <cellStyle name="Lien hypertexte visité" xfId="1219" builtinId="9" hidden="1"/>
    <cellStyle name="Lien hypertexte visité" xfId="1220" builtinId="9" hidden="1"/>
    <cellStyle name="Lien hypertexte visité" xfId="1221" builtinId="9" hidden="1"/>
    <cellStyle name="Lien hypertexte visité" xfId="1222" builtinId="9" hidden="1"/>
    <cellStyle name="Lien hypertexte visité" xfId="1223" builtinId="9" hidden="1"/>
    <cellStyle name="Lien hypertexte visité" xfId="1224" builtinId="9" hidden="1"/>
    <cellStyle name="Lien hypertexte visité" xfId="1225" builtinId="9" hidden="1"/>
    <cellStyle name="Lien hypertexte visité" xfId="1226" builtinId="9" hidden="1"/>
    <cellStyle name="Lien hypertexte visité" xfId="1227" builtinId="9" hidden="1"/>
    <cellStyle name="Lien hypertexte visité" xfId="1228" builtinId="9" hidden="1"/>
    <cellStyle name="Lien hypertexte visité" xfId="1229" builtinId="9" hidden="1"/>
    <cellStyle name="Lien hypertexte visité" xfId="1230" builtinId="9" hidden="1"/>
    <cellStyle name="Lien hypertexte visité" xfId="1231" builtinId="9" hidden="1"/>
    <cellStyle name="Lien hypertexte visité" xfId="1232" builtinId="9" hidden="1"/>
    <cellStyle name="Lien hypertexte visité" xfId="1233" builtinId="9" hidden="1"/>
    <cellStyle name="Lien hypertexte visité" xfId="1234" builtinId="9" hidden="1"/>
    <cellStyle name="Lien hypertexte visité" xfId="1235" builtinId="9" hidden="1"/>
    <cellStyle name="Lien hypertexte visité" xfId="1236" builtinId="9" hidden="1"/>
    <cellStyle name="Lien hypertexte visité" xfId="1237" builtinId="9" hidden="1"/>
    <cellStyle name="Lien hypertexte visité" xfId="1238" builtinId="9" hidden="1"/>
    <cellStyle name="Lien hypertexte visité" xfId="1239" builtinId="9" hidden="1"/>
    <cellStyle name="Lien hypertexte visité" xfId="1240" builtinId="9" hidden="1"/>
    <cellStyle name="Lien hypertexte visité" xfId="1241" builtinId="9" hidden="1"/>
    <cellStyle name="Lien hypertexte visité" xfId="1242" builtinId="9" hidden="1"/>
    <cellStyle name="Lien hypertexte visité" xfId="1243" builtinId="9" hidden="1"/>
    <cellStyle name="Lien hypertexte visité" xfId="1244" builtinId="9" hidden="1"/>
    <cellStyle name="Lien hypertexte visité" xfId="1245" builtinId="9" hidden="1"/>
    <cellStyle name="Lien hypertexte visité" xfId="1246" builtinId="9" hidden="1"/>
    <cellStyle name="Lien hypertexte visité" xfId="1247" builtinId="9" hidden="1"/>
    <cellStyle name="Lien hypertexte visité" xfId="1248" builtinId="9" hidden="1"/>
    <cellStyle name="Lien hypertexte visité" xfId="1249" builtinId="9" hidden="1"/>
    <cellStyle name="Lien hypertexte visité" xfId="1250" builtinId="9" hidden="1"/>
    <cellStyle name="Lien hypertexte visité" xfId="1251" builtinId="9" hidden="1"/>
    <cellStyle name="Lien hypertexte visité" xfId="1252" builtinId="9" hidden="1"/>
    <cellStyle name="Lien hypertexte visité" xfId="1253" builtinId="9" hidden="1"/>
    <cellStyle name="Lien hypertexte visité" xfId="1254" builtinId="9" hidden="1"/>
    <cellStyle name="Lien hypertexte visité" xfId="1255" builtinId="9" hidden="1"/>
    <cellStyle name="Lien hypertexte visité" xfId="1256" builtinId="9" hidden="1"/>
    <cellStyle name="Lien hypertexte visité" xfId="1257" builtinId="9" hidden="1"/>
    <cellStyle name="Lien hypertexte visité" xfId="1258" builtinId="9" hidden="1"/>
    <cellStyle name="Lien hypertexte visité" xfId="1259" builtinId="9" hidden="1"/>
    <cellStyle name="Lien hypertexte visité" xfId="1260" builtinId="9" hidden="1"/>
    <cellStyle name="Lien hypertexte visité" xfId="1261" builtinId="9" hidden="1"/>
    <cellStyle name="Lien hypertexte visité" xfId="1262" builtinId="9" hidden="1"/>
    <cellStyle name="Lien hypertexte visité" xfId="1263" builtinId="9" hidden="1"/>
    <cellStyle name="Lien hypertexte visité" xfId="1264" builtinId="9" hidden="1"/>
    <cellStyle name="Lien hypertexte visité" xfId="1265" builtinId="9" hidden="1"/>
    <cellStyle name="Lien hypertexte visité" xfId="1266" builtinId="9" hidden="1"/>
    <cellStyle name="Lien hypertexte visité" xfId="1267" builtinId="9" hidden="1"/>
    <cellStyle name="Lien hypertexte visité" xfId="1268" builtinId="9" hidden="1"/>
    <cellStyle name="Lien hypertexte visité" xfId="1269" builtinId="9" hidden="1"/>
    <cellStyle name="Lien hypertexte visité" xfId="1270" builtinId="9" hidden="1"/>
    <cellStyle name="Lien hypertexte visité" xfId="1271" builtinId="9" hidden="1"/>
    <cellStyle name="Lien hypertexte visité" xfId="1272" builtinId="9" hidden="1"/>
    <cellStyle name="Lien hypertexte visité" xfId="1273" builtinId="9" hidden="1"/>
    <cellStyle name="Lien hypertexte visité" xfId="1274" builtinId="9" hidden="1"/>
    <cellStyle name="Lien hypertexte visité" xfId="1275" builtinId="9" hidden="1"/>
    <cellStyle name="Lien hypertexte visité" xfId="1276" builtinId="9" hidden="1"/>
    <cellStyle name="Lien hypertexte visité" xfId="1277" builtinId="9" hidden="1"/>
    <cellStyle name="Lien hypertexte visité" xfId="1278" builtinId="9" hidden="1"/>
    <cellStyle name="Lien hypertexte visité" xfId="1279" builtinId="9" hidden="1"/>
    <cellStyle name="Lien hypertexte visité" xfId="1280" builtinId="9" hidden="1"/>
    <cellStyle name="Lien hypertexte visité" xfId="1281" builtinId="9" hidden="1"/>
    <cellStyle name="Lien hypertexte visité" xfId="1282" builtinId="9" hidden="1"/>
    <cellStyle name="Lien hypertexte visité" xfId="1283" builtinId="9" hidden="1"/>
    <cellStyle name="Lien hypertexte visité" xfId="1284" builtinId="9" hidden="1"/>
    <cellStyle name="Lien hypertexte visité" xfId="1285" builtinId="9" hidden="1"/>
    <cellStyle name="Lien hypertexte visité" xfId="1286" builtinId="9" hidden="1"/>
    <cellStyle name="Lien hypertexte visité" xfId="1287" builtinId="9" hidden="1"/>
    <cellStyle name="Lien hypertexte visité" xfId="1288" builtinId="9" hidden="1"/>
    <cellStyle name="Lien hypertexte visité" xfId="1289" builtinId="9" hidden="1"/>
    <cellStyle name="Lien hypertexte visité" xfId="1290" builtinId="9" hidden="1"/>
    <cellStyle name="Lien hypertexte visité" xfId="1291" builtinId="9" hidden="1"/>
    <cellStyle name="Lien hypertexte visité" xfId="1292" builtinId="9" hidden="1"/>
    <cellStyle name="Lien hypertexte visité" xfId="1293" builtinId="9" hidden="1"/>
    <cellStyle name="Lien hypertexte visité" xfId="1294" builtinId="9" hidden="1"/>
    <cellStyle name="Lien hypertexte visité" xfId="1295" builtinId="9" hidden="1"/>
    <cellStyle name="Lien hypertexte visité" xfId="1296" builtinId="9" hidden="1"/>
    <cellStyle name="Lien hypertexte visité" xfId="1297" builtinId="9" hidden="1"/>
    <cellStyle name="Lien hypertexte visité" xfId="1298" builtinId="9" hidden="1"/>
    <cellStyle name="Lien hypertexte visité" xfId="1299" builtinId="9" hidden="1"/>
    <cellStyle name="Lien hypertexte visité" xfId="1300" builtinId="9" hidden="1"/>
    <cellStyle name="Lien hypertexte visité" xfId="1301" builtinId="9" hidden="1"/>
    <cellStyle name="Lien hypertexte visité" xfId="1302" builtinId="9" hidden="1"/>
    <cellStyle name="Lien hypertexte visité" xfId="1303" builtinId="9" hidden="1"/>
    <cellStyle name="Lien hypertexte visité" xfId="1304" builtinId="9" hidden="1"/>
    <cellStyle name="Lien hypertexte visité" xfId="1305" builtinId="9" hidden="1"/>
    <cellStyle name="Lien hypertexte visité" xfId="1306" builtinId="9" hidden="1"/>
    <cellStyle name="Lien hypertexte visité" xfId="1307" builtinId="9" hidden="1"/>
    <cellStyle name="Lien hypertexte visité" xfId="1308" builtinId="9" hidden="1"/>
    <cellStyle name="Lien hypertexte visité" xfId="1309" builtinId="9" hidden="1"/>
    <cellStyle name="Lien hypertexte visité" xfId="1310" builtinId="9" hidden="1"/>
    <cellStyle name="Lien hypertexte visité" xfId="1311" builtinId="9" hidden="1"/>
    <cellStyle name="Lien hypertexte visité" xfId="1312" builtinId="9" hidden="1"/>
    <cellStyle name="Lien hypertexte visité" xfId="1313" builtinId="9" hidden="1"/>
    <cellStyle name="Lien hypertexte visité" xfId="1314" builtinId="9" hidden="1"/>
    <cellStyle name="Lien hypertexte visité" xfId="1315" builtinId="9" hidden="1"/>
    <cellStyle name="Lien hypertexte visité" xfId="1316" builtinId="9" hidden="1"/>
    <cellStyle name="Lien hypertexte visité" xfId="1317" builtinId="9" hidden="1"/>
    <cellStyle name="Lien hypertexte visité" xfId="1318" builtinId="9" hidden="1"/>
    <cellStyle name="Lien hypertexte visité" xfId="1319" builtinId="9" hidden="1"/>
    <cellStyle name="Lien hypertexte visité" xfId="1320" builtinId="9" hidden="1"/>
    <cellStyle name="Lien hypertexte visité" xfId="1321" builtinId="9" hidden="1"/>
    <cellStyle name="Lien hypertexte visité" xfId="1322" builtinId="9" hidden="1"/>
    <cellStyle name="Lien hypertexte visité" xfId="1323" builtinId="9" hidden="1"/>
    <cellStyle name="Lien hypertexte visité" xfId="1324" builtinId="9" hidden="1"/>
    <cellStyle name="Lien hypertexte visité" xfId="1325" builtinId="9" hidden="1"/>
    <cellStyle name="Lien hypertexte visité" xfId="1326" builtinId="9" hidden="1"/>
    <cellStyle name="Lien hypertexte visité" xfId="1327" builtinId="9" hidden="1"/>
    <cellStyle name="Lien hypertexte visité" xfId="1328" builtinId="9" hidden="1"/>
    <cellStyle name="Lien hypertexte visité" xfId="1329" builtinId="9" hidden="1"/>
    <cellStyle name="Lien hypertexte visité" xfId="1330" builtinId="9" hidden="1"/>
    <cellStyle name="Lien hypertexte visité" xfId="1331" builtinId="9" hidden="1"/>
    <cellStyle name="Lien hypertexte visité" xfId="1332" builtinId="9" hidden="1"/>
    <cellStyle name="Lien hypertexte visité" xfId="1333" builtinId="9" hidden="1"/>
    <cellStyle name="Lien hypertexte visité" xfId="1334" builtinId="9" hidden="1"/>
    <cellStyle name="Lien hypertexte visité" xfId="1335" builtinId="9" hidden="1"/>
    <cellStyle name="Lien hypertexte visité" xfId="1336" builtinId="9" hidden="1"/>
    <cellStyle name="Lien hypertexte visité" xfId="1337" builtinId="9" hidden="1"/>
    <cellStyle name="Lien hypertexte visité" xfId="1338" builtinId="9" hidden="1"/>
    <cellStyle name="Lien hypertexte visité" xfId="1339" builtinId="9" hidden="1"/>
    <cellStyle name="Lien hypertexte visité" xfId="1340" builtinId="9" hidden="1"/>
    <cellStyle name="Lien hypertexte visité" xfId="1341" builtinId="9" hidden="1"/>
    <cellStyle name="Lien hypertexte visité" xfId="1342" builtinId="9" hidden="1"/>
    <cellStyle name="Lien hypertexte visité" xfId="1343" builtinId="9" hidden="1"/>
    <cellStyle name="Lien hypertexte visité" xfId="1344" builtinId="9" hidden="1"/>
    <cellStyle name="Lien hypertexte visité" xfId="1345" builtinId="9" hidden="1"/>
    <cellStyle name="Lien hypertexte visité" xfId="1346" builtinId="9" hidden="1"/>
    <cellStyle name="Lien hypertexte visité" xfId="1347" builtinId="9" hidden="1"/>
    <cellStyle name="Lien hypertexte visité" xfId="1348" builtinId="9" hidden="1"/>
    <cellStyle name="Lien hypertexte visité" xfId="1349" builtinId="9" hidden="1"/>
    <cellStyle name="Lien hypertexte visité" xfId="1350" builtinId="9" hidden="1"/>
    <cellStyle name="Lien hypertexte visité" xfId="1351" builtinId="9" hidden="1"/>
    <cellStyle name="Lien hypertexte visité" xfId="1352" builtinId="9" hidden="1"/>
    <cellStyle name="Lien hypertexte visité" xfId="1353" builtinId="9" hidden="1"/>
    <cellStyle name="Lien hypertexte visité" xfId="1354" builtinId="9" hidden="1"/>
    <cellStyle name="Lien hypertexte visité" xfId="1355" builtinId="9" hidden="1"/>
    <cellStyle name="Lien hypertexte visité" xfId="1356" builtinId="9" hidden="1"/>
    <cellStyle name="Lien hypertexte visité" xfId="1357" builtinId="9" hidden="1"/>
    <cellStyle name="Lien hypertexte visité" xfId="1358" builtinId="9" hidden="1"/>
    <cellStyle name="Lien hypertexte visité" xfId="1359" builtinId="9" hidden="1"/>
    <cellStyle name="Lien hypertexte visité" xfId="1360" builtinId="9" hidden="1"/>
    <cellStyle name="Lien hypertexte visité" xfId="1361" builtinId="9" hidden="1"/>
    <cellStyle name="Lien hypertexte visité" xfId="1362" builtinId="9" hidden="1"/>
    <cellStyle name="Lien hypertexte visité" xfId="1363" builtinId="9" hidden="1"/>
    <cellStyle name="Lien hypertexte visité" xfId="1364" builtinId="9" hidden="1"/>
    <cellStyle name="Lien hypertexte visité" xfId="1365" builtinId="9" hidden="1"/>
    <cellStyle name="Lien hypertexte visité" xfId="1366" builtinId="9" hidden="1"/>
    <cellStyle name="Lien hypertexte visité" xfId="1367" builtinId="9" hidden="1"/>
    <cellStyle name="Lien hypertexte visité" xfId="1368" builtinId="9" hidden="1"/>
    <cellStyle name="Lien hypertexte visité" xfId="1369" builtinId="9" hidden="1"/>
    <cellStyle name="Lien hypertexte visité" xfId="1370" builtinId="9" hidden="1"/>
    <cellStyle name="Lien hypertexte visité" xfId="1371" builtinId="9" hidden="1"/>
    <cellStyle name="Lien hypertexte visité" xfId="1372" builtinId="9" hidden="1"/>
    <cellStyle name="Lien hypertexte visité" xfId="1373" builtinId="9" hidden="1"/>
    <cellStyle name="Lien hypertexte visité" xfId="1374" builtinId="9" hidden="1"/>
    <cellStyle name="Lien hypertexte visité" xfId="1375" builtinId="9" hidden="1"/>
    <cellStyle name="Lien hypertexte visité" xfId="1376" builtinId="9" hidden="1"/>
    <cellStyle name="Lien hypertexte visité" xfId="1377" builtinId="9" hidden="1"/>
    <cellStyle name="Lien hypertexte visité" xfId="1378" builtinId="9" hidden="1"/>
    <cellStyle name="Lien hypertexte visité" xfId="1379" builtinId="9" hidden="1"/>
    <cellStyle name="Lien hypertexte visité" xfId="1380" builtinId="9" hidden="1"/>
    <cellStyle name="Lien hypertexte visité" xfId="1381" builtinId="9" hidden="1"/>
    <cellStyle name="Lien hypertexte visité" xfId="1382" builtinId="9" hidden="1"/>
    <cellStyle name="Lien hypertexte visité" xfId="1383" builtinId="9" hidden="1"/>
    <cellStyle name="Lien hypertexte visité" xfId="1384" builtinId="9" hidden="1"/>
    <cellStyle name="Lien hypertexte visité" xfId="1385" builtinId="9" hidden="1"/>
    <cellStyle name="Lien hypertexte visité" xfId="1386" builtinId="9" hidden="1"/>
    <cellStyle name="Lien hypertexte visité" xfId="1387" builtinId="9" hidden="1"/>
    <cellStyle name="Lien hypertexte visité" xfId="1388" builtinId="9" hidden="1"/>
    <cellStyle name="Lien hypertexte visité" xfId="1389" builtinId="9" hidden="1"/>
    <cellStyle name="Lien hypertexte visité" xfId="1390" builtinId="9" hidden="1"/>
    <cellStyle name="Lien hypertexte visité" xfId="1391" builtinId="9" hidden="1"/>
    <cellStyle name="Lien hypertexte visité" xfId="1392" builtinId="9" hidden="1"/>
    <cellStyle name="Lien hypertexte visité" xfId="1393" builtinId="9" hidden="1"/>
    <cellStyle name="Lien hypertexte visité" xfId="1394" builtinId="9" hidden="1"/>
    <cellStyle name="Lien hypertexte visité" xfId="1395" builtinId="9" hidden="1"/>
    <cellStyle name="Lien hypertexte visité" xfId="1396" builtinId="9" hidden="1"/>
    <cellStyle name="Lien hypertexte visité" xfId="1397" builtinId="9" hidden="1"/>
    <cellStyle name="Lien hypertexte visité" xfId="1398" builtinId="9" hidden="1"/>
    <cellStyle name="Lien hypertexte visité" xfId="1399" builtinId="9" hidden="1"/>
    <cellStyle name="Lien hypertexte visité" xfId="1400" builtinId="9" hidden="1"/>
    <cellStyle name="Lien hypertexte visité" xfId="1401" builtinId="9" hidden="1"/>
    <cellStyle name="Lien hypertexte visité" xfId="1402" builtinId="9" hidden="1"/>
    <cellStyle name="Lien hypertexte visité" xfId="1403" builtinId="9" hidden="1"/>
    <cellStyle name="Lien hypertexte visité" xfId="1404" builtinId="9" hidden="1"/>
    <cellStyle name="Lien hypertexte visité" xfId="1405" builtinId="9" hidden="1"/>
    <cellStyle name="Lien hypertexte visité" xfId="1406" builtinId="9" hidden="1"/>
    <cellStyle name="Lien hypertexte visité" xfId="1407" builtinId="9" hidden="1"/>
    <cellStyle name="Lien hypertexte visité" xfId="1408" builtinId="9" hidden="1"/>
    <cellStyle name="Lien hypertexte visité" xfId="1409" builtinId="9" hidden="1"/>
    <cellStyle name="Lien hypertexte visité" xfId="1410" builtinId="9" hidden="1"/>
    <cellStyle name="Lien hypertexte visité" xfId="1411" builtinId="9" hidden="1"/>
    <cellStyle name="Lien hypertexte visité" xfId="1412" builtinId="9" hidden="1"/>
    <cellStyle name="Lien hypertexte visité" xfId="1413" builtinId="9" hidden="1"/>
    <cellStyle name="Lien hypertexte visité" xfId="1414" builtinId="9" hidden="1"/>
    <cellStyle name="Lien hypertexte visité" xfId="1415" builtinId="9" hidden="1"/>
    <cellStyle name="Lien hypertexte visité" xfId="1416" builtinId="9" hidden="1"/>
    <cellStyle name="Lien hypertexte visité" xfId="1417" builtinId="9" hidden="1"/>
    <cellStyle name="Lien hypertexte visité" xfId="1418" builtinId="9" hidden="1"/>
    <cellStyle name="Lien hypertexte visité" xfId="1419" builtinId="9" hidden="1"/>
    <cellStyle name="Lien hypertexte visité" xfId="1420" builtinId="9" hidden="1"/>
    <cellStyle name="Lien hypertexte visité" xfId="1421" builtinId="9" hidden="1"/>
    <cellStyle name="Lien hypertexte visité" xfId="1422" builtinId="9" hidden="1"/>
    <cellStyle name="Lien hypertexte visité" xfId="1423" builtinId="9" hidden="1"/>
    <cellStyle name="Lien hypertexte visité" xfId="1424" builtinId="9" hidden="1"/>
    <cellStyle name="Lien hypertexte visité" xfId="1425" builtinId="9" hidden="1"/>
    <cellStyle name="Lien hypertexte visité" xfId="1426" builtinId="9" hidden="1"/>
    <cellStyle name="Lien hypertexte visité" xfId="1427" builtinId="9" hidden="1"/>
    <cellStyle name="Lien hypertexte visité" xfId="1428" builtinId="9" hidden="1"/>
    <cellStyle name="Lien hypertexte visité" xfId="1429" builtinId="9" hidden="1"/>
    <cellStyle name="Lien hypertexte visité" xfId="1430" builtinId="9" hidden="1"/>
    <cellStyle name="Lien hypertexte visité" xfId="1431" builtinId="9" hidden="1"/>
    <cellStyle name="Lien hypertexte visité" xfId="1432" builtinId="9" hidden="1"/>
    <cellStyle name="Lien hypertexte visité" xfId="1433" builtinId="9" hidden="1"/>
    <cellStyle name="Lien hypertexte visité" xfId="1434" builtinId="9" hidden="1"/>
    <cellStyle name="Lien hypertexte visité" xfId="1435" builtinId="9" hidden="1"/>
    <cellStyle name="Lien hypertexte visité" xfId="1436" builtinId="9" hidden="1"/>
    <cellStyle name="Lien hypertexte visité" xfId="1437" builtinId="9" hidden="1"/>
    <cellStyle name="Lien hypertexte visité" xfId="1438" builtinId="9" hidden="1"/>
    <cellStyle name="Lien hypertexte visité" xfId="1439" builtinId="9" hidden="1"/>
    <cellStyle name="Lien hypertexte visité" xfId="1440" builtinId="9" hidden="1"/>
    <cellStyle name="Lien hypertexte visité" xfId="1441" builtinId="9" hidden="1"/>
    <cellStyle name="Lien hypertexte visité" xfId="1442" builtinId="9" hidden="1"/>
    <cellStyle name="Lien hypertexte visité" xfId="1443" builtinId="9" hidden="1"/>
    <cellStyle name="Lien hypertexte visité" xfId="1444" builtinId="9" hidden="1"/>
    <cellStyle name="Lien hypertexte visité" xfId="1445" builtinId="9" hidden="1"/>
    <cellStyle name="Lien hypertexte visité" xfId="1446" builtinId="9" hidden="1"/>
    <cellStyle name="Lien hypertexte visité" xfId="1447" builtinId="9" hidden="1"/>
    <cellStyle name="Lien hypertexte visité" xfId="1448" builtinId="9" hidden="1"/>
    <cellStyle name="Lien hypertexte visité" xfId="1449" builtinId="9" hidden="1"/>
    <cellStyle name="Lien hypertexte visité" xfId="1450" builtinId="9" hidden="1"/>
    <cellStyle name="Lien hypertexte visité" xfId="1451" builtinId="9" hidden="1"/>
    <cellStyle name="Lien hypertexte visité" xfId="1452" builtinId="9" hidden="1"/>
    <cellStyle name="Lien hypertexte visité" xfId="1453" builtinId="9" hidden="1"/>
    <cellStyle name="Lien hypertexte visité" xfId="1454" builtinId="9" hidden="1"/>
    <cellStyle name="Lien hypertexte visité" xfId="1455" builtinId="9" hidden="1"/>
    <cellStyle name="Lien hypertexte visité" xfId="1456" builtinId="9" hidden="1"/>
    <cellStyle name="Lien hypertexte visité" xfId="1457" builtinId="9" hidden="1"/>
    <cellStyle name="Lien hypertexte visité" xfId="1458" builtinId="9" hidden="1"/>
    <cellStyle name="Lien hypertexte visité" xfId="1459" builtinId="9" hidden="1"/>
    <cellStyle name="Lien hypertexte visité" xfId="1460" builtinId="9" hidden="1"/>
    <cellStyle name="Lien hypertexte visité" xfId="1461" builtinId="9" hidden="1"/>
    <cellStyle name="Lien hypertexte visité" xfId="1462" builtinId="9" hidden="1"/>
    <cellStyle name="Lien hypertexte visité" xfId="1463" builtinId="9" hidden="1"/>
    <cellStyle name="Lien hypertexte visité" xfId="1464" builtinId="9" hidden="1"/>
    <cellStyle name="Lien hypertexte visité" xfId="1465" builtinId="9" hidden="1"/>
    <cellStyle name="Lien hypertexte visité" xfId="1466" builtinId="9" hidden="1"/>
    <cellStyle name="Lien hypertexte visité" xfId="1467" builtinId="9" hidden="1"/>
    <cellStyle name="Lien hypertexte visité" xfId="1468" builtinId="9" hidden="1"/>
    <cellStyle name="Lien hypertexte visité" xfId="1469" builtinId="9" hidden="1"/>
    <cellStyle name="Lien hypertexte visité" xfId="1470" builtinId="9" hidden="1"/>
    <cellStyle name="Lien hypertexte visité" xfId="1471" builtinId="9" hidden="1"/>
    <cellStyle name="Lien hypertexte visité" xfId="1472" builtinId="9" hidden="1"/>
    <cellStyle name="Lien hypertexte visité" xfId="1473" builtinId="9" hidden="1"/>
    <cellStyle name="Lien hypertexte visité" xfId="1474" builtinId="9" hidden="1"/>
    <cellStyle name="Lien hypertexte visité" xfId="1475" builtinId="9" hidden="1"/>
    <cellStyle name="Lien hypertexte visité" xfId="1476" builtinId="9" hidden="1"/>
    <cellStyle name="Lien hypertexte visité" xfId="1477" builtinId="9" hidden="1"/>
    <cellStyle name="Lien hypertexte visité" xfId="1478" builtinId="9" hidden="1"/>
    <cellStyle name="Lien hypertexte visité" xfId="1479" builtinId="9" hidden="1"/>
    <cellStyle name="Lien hypertexte visité" xfId="1480" builtinId="9" hidden="1"/>
    <cellStyle name="Lien hypertexte visité" xfId="1481" builtinId="9" hidden="1"/>
    <cellStyle name="Lien hypertexte visité" xfId="1482" builtinId="9" hidden="1"/>
    <cellStyle name="Lien hypertexte visité" xfId="1483" builtinId="9" hidden="1"/>
    <cellStyle name="Lien hypertexte visité" xfId="1484" builtinId="9" hidden="1"/>
    <cellStyle name="Lien hypertexte visité" xfId="1485" builtinId="9" hidden="1"/>
    <cellStyle name="Lien hypertexte visité" xfId="1486" builtinId="9" hidden="1"/>
    <cellStyle name="Lien hypertexte visité" xfId="1487" builtinId="9" hidden="1"/>
    <cellStyle name="Lien hypertexte visité" xfId="1488" builtinId="9" hidden="1"/>
    <cellStyle name="Lien hypertexte visité" xfId="1489" builtinId="9" hidden="1"/>
    <cellStyle name="Lien hypertexte visité" xfId="1490" builtinId="9" hidden="1"/>
    <cellStyle name="Lien hypertexte visité" xfId="1491" builtinId="9" hidden="1"/>
    <cellStyle name="Lien hypertexte visité" xfId="1492" builtinId="9" hidden="1"/>
    <cellStyle name="Lien hypertexte visité" xfId="1493" builtinId="9" hidden="1"/>
    <cellStyle name="Lien hypertexte visité" xfId="1495" builtinId="9" hidden="1"/>
    <cellStyle name="Lien hypertexte visité" xfId="1496" builtinId="9" hidden="1"/>
    <cellStyle name="Lien hypertexte visité" xfId="1497" builtinId="9" hidden="1"/>
    <cellStyle name="Lien hypertexte visité" xfId="1498" builtinId="9" hidden="1"/>
    <cellStyle name="Lien hypertexte visité" xfId="1499" builtinId="9" hidden="1"/>
    <cellStyle name="Lien hypertexte visité" xfId="1500" builtinId="9" hidden="1"/>
    <cellStyle name="Lien hypertexte visité" xfId="1501" builtinId="9" hidden="1"/>
    <cellStyle name="Lien hypertexte visité" xfId="1502" builtinId="9" hidden="1"/>
    <cellStyle name="Lien hypertexte visité" xfId="1503" builtinId="9" hidden="1"/>
    <cellStyle name="Lien hypertexte visité" xfId="1504" builtinId="9" hidden="1"/>
    <cellStyle name="Lien hypertexte visité" xfId="1505" builtinId="9" hidden="1"/>
    <cellStyle name="Lien hypertexte visité" xfId="1506" builtinId="9" hidden="1"/>
    <cellStyle name="Lien hypertexte visité" xfId="1507" builtinId="9" hidden="1"/>
    <cellStyle name="Lien hypertexte visité" xfId="1508" builtinId="9" hidden="1"/>
    <cellStyle name="Lien hypertexte visité" xfId="1509" builtinId="9" hidden="1"/>
    <cellStyle name="Lien hypertexte visité" xfId="1510" builtinId="9" hidden="1"/>
    <cellStyle name="Lien hypertexte visité" xfId="1511" builtinId="9" hidden="1"/>
    <cellStyle name="Lien hypertexte visité" xfId="1512" builtinId="9" hidden="1"/>
    <cellStyle name="Lien hypertexte visité" xfId="1513" builtinId="9" hidden="1"/>
    <cellStyle name="Lien hypertexte visité" xfId="1514" builtinId="9" hidden="1"/>
    <cellStyle name="Lien hypertexte visité" xfId="1515" builtinId="9" hidden="1"/>
    <cellStyle name="Lien hypertexte visité" xfId="1516" builtinId="9" hidden="1"/>
    <cellStyle name="Lien hypertexte visité" xfId="1517" builtinId="9" hidden="1"/>
    <cellStyle name="Lien hypertexte visité" xfId="1518" builtinId="9" hidden="1"/>
    <cellStyle name="Lien hypertexte visité" xfId="1519" builtinId="9" hidden="1"/>
    <cellStyle name="Lien hypertexte visité" xfId="1520" builtinId="9" hidden="1"/>
    <cellStyle name="Lien hypertexte visité" xfId="1521" builtinId="9" hidden="1"/>
    <cellStyle name="Lien hypertexte visité" xfId="1522" builtinId="9" hidden="1"/>
    <cellStyle name="Lien hypertexte visité" xfId="1523" builtinId="9" hidden="1"/>
    <cellStyle name="Lien hypertexte visité" xfId="1524" builtinId="9" hidden="1"/>
    <cellStyle name="Lien hypertexte visité" xfId="1525" builtinId="9" hidden="1"/>
    <cellStyle name="Lien hypertexte visité" xfId="1526" builtinId="9" hidden="1"/>
    <cellStyle name="Lien hypertexte visité" xfId="1527" builtinId="9" hidden="1"/>
    <cellStyle name="Lien hypertexte visité" xfId="1528" builtinId="9" hidden="1"/>
    <cellStyle name="Lien hypertexte visité" xfId="1529" builtinId="9" hidden="1"/>
    <cellStyle name="Lien hypertexte visité" xfId="1530" builtinId="9" hidden="1"/>
    <cellStyle name="Lien hypertexte visité" xfId="1531" builtinId="9" hidden="1"/>
    <cellStyle name="Lien hypertexte visité" xfId="1532" builtinId="9" hidden="1"/>
    <cellStyle name="Lien hypertexte visité" xfId="1533" builtinId="9" hidden="1"/>
    <cellStyle name="Lien hypertexte visité" xfId="1534" builtinId="9" hidden="1"/>
    <cellStyle name="Lien hypertexte visité" xfId="1535" builtinId="9" hidden="1"/>
    <cellStyle name="Lien hypertexte visité" xfId="1536" builtinId="9" hidden="1"/>
    <cellStyle name="Lien hypertexte visité" xfId="1537" builtinId="9" hidden="1"/>
    <cellStyle name="Lien hypertexte visité" xfId="1538" builtinId="9" hidden="1"/>
    <cellStyle name="Lien hypertexte visité" xfId="1539" builtinId="9" hidden="1"/>
    <cellStyle name="Lien hypertexte visité" xfId="1540" builtinId="9" hidden="1"/>
    <cellStyle name="Lien hypertexte visité" xfId="1541" builtinId="9" hidden="1"/>
    <cellStyle name="Lien hypertexte visité" xfId="1542" builtinId="9" hidden="1"/>
    <cellStyle name="Lien hypertexte visité" xfId="1543" builtinId="9" hidden="1"/>
    <cellStyle name="Lien hypertexte visité" xfId="1544" builtinId="9" hidden="1"/>
    <cellStyle name="Lien hypertexte visité" xfId="1545" builtinId="9" hidden="1"/>
    <cellStyle name="Lien hypertexte visité" xfId="1546" builtinId="9" hidden="1"/>
    <cellStyle name="Lien hypertexte visité" xfId="1547" builtinId="9" hidden="1"/>
    <cellStyle name="Lien hypertexte visité" xfId="1548" builtinId="9" hidden="1"/>
    <cellStyle name="Lien hypertexte visité" xfId="1549" builtinId="9" hidden="1"/>
    <cellStyle name="Lien hypertexte visité" xfId="1550" builtinId="9" hidden="1"/>
    <cellStyle name="Lien hypertexte visité" xfId="1551" builtinId="9" hidden="1"/>
    <cellStyle name="Lien hypertexte visité" xfId="1552" builtinId="9" hidden="1"/>
    <cellStyle name="Lien hypertexte visité" xfId="1553" builtinId="9" hidden="1"/>
    <cellStyle name="Lien hypertexte visité" xfId="1554" builtinId="9" hidden="1"/>
    <cellStyle name="Lien hypertexte visité" xfId="1555" builtinId="9" hidden="1"/>
    <cellStyle name="Lien hypertexte visité" xfId="1556" builtinId="9" hidden="1"/>
    <cellStyle name="Lien hypertexte visité" xfId="1557" builtinId="9" hidden="1"/>
    <cellStyle name="Lien hypertexte visité" xfId="1558" builtinId="9" hidden="1"/>
    <cellStyle name="Lien hypertexte visité" xfId="1559" builtinId="9" hidden="1"/>
    <cellStyle name="Lien hypertexte visité" xfId="1560" builtinId="9" hidden="1"/>
    <cellStyle name="Lien hypertexte visité" xfId="1561" builtinId="9" hidden="1"/>
    <cellStyle name="Lien hypertexte visité" xfId="1562" builtinId="9" hidden="1"/>
    <cellStyle name="Lien hypertexte visité" xfId="1563" builtinId="9" hidden="1"/>
    <cellStyle name="Lien hypertexte visité" xfId="1564" builtinId="9" hidden="1"/>
    <cellStyle name="Lien hypertexte visité" xfId="1565" builtinId="9" hidden="1"/>
    <cellStyle name="Lien hypertexte visité" xfId="1566" builtinId="9" hidden="1"/>
    <cellStyle name="Lien hypertexte visité" xfId="1567" builtinId="9" hidden="1"/>
    <cellStyle name="Lien hypertexte visité" xfId="1568" builtinId="9" hidden="1"/>
    <cellStyle name="Lien hypertexte visité" xfId="1569" builtinId="9" hidden="1"/>
    <cellStyle name="Lien hypertexte visité" xfId="1570" builtinId="9" hidden="1"/>
    <cellStyle name="Lien hypertexte visité" xfId="1571" builtinId="9" hidden="1"/>
    <cellStyle name="Lien hypertexte visité" xfId="1572" builtinId="9" hidden="1"/>
    <cellStyle name="Lien hypertexte visité" xfId="1573" builtinId="9" hidden="1"/>
    <cellStyle name="Lien hypertexte visité" xfId="1574" builtinId="9" hidden="1"/>
    <cellStyle name="Lien hypertexte visité" xfId="1575" builtinId="9" hidden="1"/>
    <cellStyle name="Lien hypertexte visité" xfId="1576" builtinId="9" hidden="1"/>
    <cellStyle name="Lien hypertexte visité" xfId="1577" builtinId="9" hidden="1"/>
    <cellStyle name="Lien hypertexte visité" xfId="1578" builtinId="9" hidden="1"/>
    <cellStyle name="Lien hypertexte visité" xfId="1579" builtinId="9" hidden="1"/>
    <cellStyle name="Lien hypertexte visité" xfId="1580" builtinId="9" hidden="1"/>
    <cellStyle name="Lien hypertexte visité" xfId="1581" builtinId="9" hidden="1"/>
    <cellStyle name="Lien hypertexte visité" xfId="1582" builtinId="9" hidden="1"/>
    <cellStyle name="Lien hypertexte visité" xfId="1583" builtinId="9" hidden="1"/>
    <cellStyle name="Lien hypertexte visité" xfId="1584" builtinId="9" hidden="1"/>
    <cellStyle name="Lien hypertexte visité" xfId="1585" builtinId="9" hidden="1"/>
    <cellStyle name="Lien hypertexte visité" xfId="1586" builtinId="9" hidden="1"/>
    <cellStyle name="Lien hypertexte visité" xfId="1587" builtinId="9" hidden="1"/>
    <cellStyle name="Lien hypertexte visité" xfId="1588" builtinId="9" hidden="1"/>
    <cellStyle name="Lien hypertexte visité" xfId="1589" builtinId="9" hidden="1"/>
    <cellStyle name="Lien hypertexte visité" xfId="1590" builtinId="9" hidden="1"/>
    <cellStyle name="Lien hypertexte visité" xfId="1591" builtinId="9" hidden="1"/>
    <cellStyle name="Lien hypertexte visité" xfId="1592" builtinId="9" hidden="1"/>
    <cellStyle name="Lien hypertexte visité" xfId="1593" builtinId="9" hidden="1"/>
    <cellStyle name="Lien hypertexte visité" xfId="1594" builtinId="9" hidden="1"/>
    <cellStyle name="Lien hypertexte visité" xfId="1595" builtinId="9" hidden="1"/>
    <cellStyle name="Lien hypertexte visité" xfId="1596" builtinId="9" hidden="1"/>
    <cellStyle name="Lien hypertexte visité" xfId="1597" builtinId="9" hidden="1"/>
    <cellStyle name="Lien hypertexte visité" xfId="1598" builtinId="9" hidden="1"/>
    <cellStyle name="Lien hypertexte visité" xfId="1599" builtinId="9" hidden="1"/>
    <cellStyle name="Lien hypertexte visité" xfId="1600" builtinId="9" hidden="1"/>
    <cellStyle name="Lien hypertexte visité" xfId="1601" builtinId="9" hidden="1"/>
    <cellStyle name="Lien hypertexte visité" xfId="1602" builtinId="9" hidden="1"/>
    <cellStyle name="Lien hypertexte visité" xfId="1603" builtinId="9" hidden="1"/>
    <cellStyle name="Lien hypertexte visité" xfId="1604" builtinId="9" hidden="1"/>
    <cellStyle name="Lien hypertexte visité" xfId="1605" builtinId="9" hidden="1"/>
    <cellStyle name="Lien hypertexte visité" xfId="1606" builtinId="9" hidden="1"/>
    <cellStyle name="Lien hypertexte visité" xfId="1607" builtinId="9" hidden="1"/>
    <cellStyle name="Lien hypertexte visité" xfId="1608" builtinId="9" hidden="1"/>
    <cellStyle name="Lien hypertexte visité" xfId="1609" builtinId="9" hidden="1"/>
    <cellStyle name="Lien hypertexte visité" xfId="1610" builtinId="9" hidden="1"/>
    <cellStyle name="Lien hypertexte visité" xfId="1611" builtinId="9" hidden="1"/>
    <cellStyle name="Lien hypertexte visité" xfId="1612" builtinId="9" hidden="1"/>
    <cellStyle name="Lien hypertexte visité" xfId="1613" builtinId="9" hidden="1"/>
    <cellStyle name="Lien hypertexte visité" xfId="1614" builtinId="9" hidden="1"/>
    <cellStyle name="Lien hypertexte visité" xfId="1615" builtinId="9" hidden="1"/>
    <cellStyle name="Lien hypertexte visité" xfId="1616" builtinId="9" hidden="1"/>
    <cellStyle name="Lien hypertexte visité" xfId="1617" builtinId="9" hidden="1"/>
    <cellStyle name="Lien hypertexte visité" xfId="1618" builtinId="9" hidden="1"/>
    <cellStyle name="Lien hypertexte visité" xfId="1619" builtinId="9" hidden="1"/>
    <cellStyle name="Lien hypertexte visité" xfId="1620" builtinId="9" hidden="1"/>
    <cellStyle name="Lien hypertexte visité" xfId="1621" builtinId="9" hidden="1"/>
    <cellStyle name="Lien hypertexte visité" xfId="1622" builtinId="9" hidden="1"/>
    <cellStyle name="Lien hypertexte visité" xfId="1623" builtinId="9" hidden="1"/>
    <cellStyle name="Lien hypertexte visité" xfId="1624" builtinId="9" hidden="1"/>
    <cellStyle name="Lien hypertexte visité" xfId="1625" builtinId="9" hidden="1"/>
    <cellStyle name="Lien hypertexte visité" xfId="1626" builtinId="9" hidden="1"/>
    <cellStyle name="Lien hypertexte visité" xfId="1627" builtinId="9" hidden="1"/>
    <cellStyle name="Lien hypertexte visité" xfId="1628" builtinId="9" hidden="1"/>
    <cellStyle name="Lien hypertexte visité" xfId="1629" builtinId="9" hidden="1"/>
    <cellStyle name="Lien hypertexte visité" xfId="1630" builtinId="9" hidden="1"/>
    <cellStyle name="Lien hypertexte visité" xfId="1631" builtinId="9" hidden="1"/>
    <cellStyle name="Lien hypertexte visité" xfId="1632" builtinId="9" hidden="1"/>
    <cellStyle name="Lien hypertexte visité" xfId="1633" builtinId="9" hidden="1"/>
    <cellStyle name="Lien hypertexte visité" xfId="1634" builtinId="9" hidden="1"/>
    <cellStyle name="Lien hypertexte visité" xfId="1635" builtinId="9" hidden="1"/>
    <cellStyle name="Lien hypertexte visité" xfId="1636" builtinId="9" hidden="1"/>
    <cellStyle name="Lien hypertexte visité" xfId="1637" builtinId="9" hidden="1"/>
    <cellStyle name="Lien hypertexte visité" xfId="1638" builtinId="9" hidden="1"/>
    <cellStyle name="Lien hypertexte visité" xfId="1639" builtinId="9" hidden="1"/>
    <cellStyle name="Lien hypertexte visité" xfId="1640" builtinId="9" hidden="1"/>
    <cellStyle name="Lien hypertexte visité" xfId="1641" builtinId="9" hidden="1"/>
    <cellStyle name="Lien hypertexte visité" xfId="1642" builtinId="9" hidden="1"/>
    <cellStyle name="Lien hypertexte visité" xfId="1643" builtinId="9" hidden="1"/>
    <cellStyle name="Lien hypertexte visité" xfId="1644" builtinId="9" hidden="1"/>
    <cellStyle name="Lien hypertexte visité" xfId="1645" builtinId="9" hidden="1"/>
    <cellStyle name="Lien hypertexte visité" xfId="1646" builtinId="9" hidden="1"/>
    <cellStyle name="Lien hypertexte visité" xfId="1647" builtinId="9" hidden="1"/>
    <cellStyle name="Lien hypertexte visité" xfId="1648" builtinId="9" hidden="1"/>
    <cellStyle name="Lien hypertexte visité" xfId="1649" builtinId="9" hidden="1"/>
    <cellStyle name="Lien hypertexte visité" xfId="1650" builtinId="9" hidden="1"/>
    <cellStyle name="Lien hypertexte visité" xfId="1651" builtinId="9" hidden="1"/>
    <cellStyle name="Lien hypertexte visité" xfId="1652" builtinId="9" hidden="1"/>
    <cellStyle name="Lien hypertexte visité" xfId="1653" builtinId="9" hidden="1"/>
    <cellStyle name="Lien hypertexte visité" xfId="1654" builtinId="9" hidden="1"/>
    <cellStyle name="Lien hypertexte visité" xfId="1655" builtinId="9" hidden="1"/>
    <cellStyle name="Lien hypertexte visité" xfId="1656" builtinId="9" hidden="1"/>
    <cellStyle name="Lien hypertexte visité" xfId="1657" builtinId="9" hidden="1"/>
    <cellStyle name="Lien hypertexte visité" xfId="1658" builtinId="9" hidden="1"/>
    <cellStyle name="Lien hypertexte visité" xfId="1659" builtinId="9" hidden="1"/>
    <cellStyle name="Lien hypertexte visité" xfId="1660" builtinId="9" hidden="1"/>
    <cellStyle name="Lien hypertexte visité" xfId="1661" builtinId="9" hidden="1"/>
    <cellStyle name="Lien hypertexte visité" xfId="1662" builtinId="9" hidden="1"/>
    <cellStyle name="Lien hypertexte visité" xfId="1663" builtinId="9" hidden="1"/>
    <cellStyle name="Lien hypertexte visité" xfId="1664" builtinId="9" hidden="1"/>
    <cellStyle name="Lien hypertexte visité" xfId="1665" builtinId="9" hidden="1"/>
    <cellStyle name="Lien hypertexte visité" xfId="1666" builtinId="9" hidden="1"/>
    <cellStyle name="Lien hypertexte visité" xfId="1667" builtinId="9" hidden="1"/>
    <cellStyle name="Lien hypertexte visité" xfId="1668" builtinId="9" hidden="1"/>
    <cellStyle name="Lien hypertexte visité" xfId="1669" builtinId="9" hidden="1"/>
    <cellStyle name="Lien hypertexte visité" xfId="1670" builtinId="9" hidden="1"/>
    <cellStyle name="Lien hypertexte visité" xfId="1671" builtinId="9" hidden="1"/>
    <cellStyle name="Lien hypertexte visité" xfId="1672" builtinId="9" hidden="1"/>
    <cellStyle name="Lien hypertexte visité" xfId="1673" builtinId="9" hidden="1"/>
    <cellStyle name="Lien hypertexte visité" xfId="1674" builtinId="9" hidden="1"/>
    <cellStyle name="Lien hypertexte visité" xfId="1675" builtinId="9" hidden="1"/>
    <cellStyle name="Lien hypertexte visité" xfId="1676" builtinId="9" hidden="1"/>
    <cellStyle name="Lien hypertexte visité" xfId="1677" builtinId="9" hidden="1"/>
    <cellStyle name="Lien hypertexte visité" xfId="1678" builtinId="9" hidden="1"/>
    <cellStyle name="Lien hypertexte visité" xfId="1679" builtinId="9" hidden="1"/>
    <cellStyle name="Lien hypertexte visité" xfId="1680" builtinId="9" hidden="1"/>
    <cellStyle name="Lien hypertexte visité" xfId="1681" builtinId="9" hidden="1"/>
    <cellStyle name="Lien hypertexte visité" xfId="1682" builtinId="9" hidden="1"/>
    <cellStyle name="Lien hypertexte visité" xfId="1683" builtinId="9" hidden="1"/>
    <cellStyle name="Lien hypertexte visité" xfId="1684" builtinId="9" hidden="1"/>
    <cellStyle name="Lien hypertexte visité" xfId="1685" builtinId="9" hidden="1"/>
    <cellStyle name="Lien hypertexte visité" xfId="1686" builtinId="9" hidden="1"/>
    <cellStyle name="Lien hypertexte visité" xfId="1687" builtinId="9" hidden="1"/>
    <cellStyle name="Lien hypertexte visité" xfId="1688" builtinId="9" hidden="1"/>
    <cellStyle name="Lien hypertexte visité" xfId="1689" builtinId="9" hidden="1"/>
    <cellStyle name="Lien hypertexte visité" xfId="1690" builtinId="9" hidden="1"/>
    <cellStyle name="Lien hypertexte visité" xfId="1691" builtinId="9" hidden="1"/>
    <cellStyle name="Lien hypertexte visité" xfId="1692" builtinId="9" hidden="1"/>
    <cellStyle name="Lien hypertexte visité" xfId="1693" builtinId="9" hidden="1"/>
    <cellStyle name="Lien hypertexte visité" xfId="1694" builtinId="9" hidden="1"/>
    <cellStyle name="Lien hypertexte visité" xfId="1695" builtinId="9" hidden="1"/>
    <cellStyle name="Lien hypertexte visité" xfId="1696" builtinId="9" hidden="1"/>
    <cellStyle name="Lien hypertexte visité" xfId="1697" builtinId="9" hidden="1"/>
    <cellStyle name="Lien hypertexte visité" xfId="1698" builtinId="9" hidden="1"/>
    <cellStyle name="Lien hypertexte visité" xfId="1699" builtinId="9" hidden="1"/>
    <cellStyle name="Lien hypertexte visité" xfId="1700" builtinId="9" hidden="1"/>
    <cellStyle name="Lien hypertexte visité" xfId="1701" builtinId="9" hidden="1"/>
    <cellStyle name="Lien hypertexte visité" xfId="1702" builtinId="9" hidden="1"/>
    <cellStyle name="Lien hypertexte visité" xfId="1703" builtinId="9" hidden="1"/>
    <cellStyle name="Lien hypertexte visité" xfId="1704" builtinId="9" hidden="1"/>
    <cellStyle name="Lien hypertexte visité" xfId="1705" builtinId="9" hidden="1"/>
    <cellStyle name="Lien hypertexte visité" xfId="1706" builtinId="9" hidden="1"/>
    <cellStyle name="Lien hypertexte visité" xfId="1707" builtinId="9" hidden="1"/>
    <cellStyle name="Lien hypertexte visité" xfId="1708" builtinId="9" hidden="1"/>
    <cellStyle name="Lien hypertexte visité" xfId="1709" builtinId="9" hidden="1"/>
    <cellStyle name="Lien hypertexte visité" xfId="1710" builtinId="9" hidden="1"/>
    <cellStyle name="Lien hypertexte visité" xfId="1711" builtinId="9" hidden="1"/>
    <cellStyle name="Lien hypertexte visité" xfId="1712" builtinId="9" hidden="1"/>
    <cellStyle name="Lien hypertexte visité" xfId="1713" builtinId="9" hidden="1"/>
    <cellStyle name="Lien hypertexte visité" xfId="1714" builtinId="9" hidden="1"/>
    <cellStyle name="Lien hypertexte visité" xfId="1715" builtinId="9" hidden="1"/>
    <cellStyle name="Lien hypertexte visité" xfId="1716" builtinId="9" hidden="1"/>
    <cellStyle name="Lien hypertexte visité" xfId="1717" builtinId="9" hidden="1"/>
    <cellStyle name="Lien hypertexte visité" xfId="1718" builtinId="9" hidden="1"/>
    <cellStyle name="Lien hypertexte visité" xfId="1719" builtinId="9" hidden="1"/>
    <cellStyle name="Lien hypertexte visité" xfId="1720" builtinId="9" hidden="1"/>
    <cellStyle name="Lien hypertexte visité" xfId="1721" builtinId="9" hidden="1"/>
    <cellStyle name="Lien hypertexte visité" xfId="1722" builtinId="9" hidden="1"/>
    <cellStyle name="Lien hypertexte visité" xfId="1723" builtinId="9" hidden="1"/>
    <cellStyle name="Lien hypertexte visité" xfId="1724" builtinId="9" hidden="1"/>
    <cellStyle name="Lien hypertexte visité" xfId="1725" builtinId="9" hidden="1"/>
    <cellStyle name="Lien hypertexte visité" xfId="1726" builtinId="9" hidden="1"/>
    <cellStyle name="Lien hypertexte visité" xfId="1727" builtinId="9" hidden="1"/>
    <cellStyle name="Lien hypertexte visité" xfId="1728" builtinId="9" hidden="1"/>
    <cellStyle name="Lien hypertexte visité" xfId="1729" builtinId="9" hidden="1"/>
    <cellStyle name="Lien hypertexte visité" xfId="1730" builtinId="9" hidden="1"/>
    <cellStyle name="Lien hypertexte visité" xfId="1731" builtinId="9" hidden="1"/>
    <cellStyle name="Lien hypertexte visité" xfId="1732" builtinId="9" hidden="1"/>
    <cellStyle name="Lien hypertexte visité" xfId="1733" builtinId="9" hidden="1"/>
    <cellStyle name="Lien hypertexte visité" xfId="1734" builtinId="9" hidden="1"/>
    <cellStyle name="Lien hypertexte visité" xfId="1735" builtinId="9" hidden="1"/>
    <cellStyle name="Lien hypertexte visité" xfId="1736" builtinId="9" hidden="1"/>
    <cellStyle name="Lien hypertexte visité" xfId="1737" builtinId="9" hidden="1"/>
    <cellStyle name="Lien hypertexte visité" xfId="1738" builtinId="9" hidden="1"/>
    <cellStyle name="Lien hypertexte visité" xfId="1739" builtinId="9" hidden="1"/>
    <cellStyle name="Lien hypertexte visité" xfId="1740" builtinId="9" hidden="1"/>
    <cellStyle name="Lien hypertexte visité" xfId="1741" builtinId="9" hidden="1"/>
    <cellStyle name="Lien hypertexte visité" xfId="1742" builtinId="9" hidden="1"/>
    <cellStyle name="Lien hypertexte visité" xfId="1743" builtinId="9" hidden="1"/>
    <cellStyle name="Lien hypertexte visité" xfId="1744" builtinId="9" hidden="1"/>
    <cellStyle name="Lien hypertexte visité" xfId="1745" builtinId="9" hidden="1"/>
    <cellStyle name="Lien hypertexte visité" xfId="1746" builtinId="9" hidden="1"/>
    <cellStyle name="Lien hypertexte visité" xfId="1747" builtinId="9" hidden="1"/>
    <cellStyle name="Lien hypertexte visité" xfId="1748" builtinId="9" hidden="1"/>
    <cellStyle name="Lien hypertexte visité" xfId="1749" builtinId="9" hidden="1"/>
    <cellStyle name="Lien hypertexte visité" xfId="1750" builtinId="9" hidden="1"/>
    <cellStyle name="Lien hypertexte visité" xfId="1751" builtinId="9" hidden="1"/>
    <cellStyle name="Lien hypertexte visité" xfId="1752" builtinId="9" hidden="1"/>
    <cellStyle name="Lien hypertexte visité" xfId="1753" builtinId="9" hidden="1"/>
    <cellStyle name="Lien hypertexte visité" xfId="1754" builtinId="9" hidden="1"/>
    <cellStyle name="Lien hypertexte visité" xfId="1755" builtinId="9" hidden="1"/>
    <cellStyle name="Lien hypertexte visité" xfId="1756" builtinId="9" hidden="1"/>
    <cellStyle name="Lien hypertexte visité" xfId="1757" builtinId="9" hidden="1"/>
    <cellStyle name="Lien hypertexte visité" xfId="1758" builtinId="9" hidden="1"/>
    <cellStyle name="Lien hypertexte visité" xfId="1759" builtinId="9" hidden="1"/>
    <cellStyle name="Lien hypertexte visité" xfId="1760" builtinId="9" hidden="1"/>
    <cellStyle name="Lien hypertexte visité" xfId="1761" builtinId="9" hidden="1"/>
    <cellStyle name="Lien hypertexte visité" xfId="1762" builtinId="9" hidden="1"/>
    <cellStyle name="Lien hypertexte visité" xfId="1763" builtinId="9" hidden="1"/>
    <cellStyle name="Lien hypertexte visité" xfId="1764" builtinId="9" hidden="1"/>
    <cellStyle name="Lien hypertexte visité" xfId="1765" builtinId="9" hidden="1"/>
    <cellStyle name="Lien hypertexte visité" xfId="1766" builtinId="9" hidden="1"/>
    <cellStyle name="Lien hypertexte visité" xfId="1767" builtinId="9" hidden="1"/>
    <cellStyle name="Lien hypertexte visité" xfId="1768" builtinId="9" hidden="1"/>
    <cellStyle name="Lien hypertexte visité" xfId="1769" builtinId="9" hidden="1"/>
    <cellStyle name="Lien hypertexte visité" xfId="1770" builtinId="9" hidden="1"/>
    <cellStyle name="Lien hypertexte visité" xfId="1771" builtinId="9" hidden="1"/>
    <cellStyle name="Lien hypertexte visité" xfId="1772" builtinId="9" hidden="1"/>
    <cellStyle name="Lien hypertexte visité" xfId="1773" builtinId="9" hidden="1"/>
    <cellStyle name="Lien hypertexte visité" xfId="1774" builtinId="9" hidden="1"/>
    <cellStyle name="Lien hypertexte visité" xfId="1775" builtinId="9" hidden="1"/>
    <cellStyle name="Lien hypertexte visité" xfId="1776" builtinId="9" hidden="1"/>
    <cellStyle name="Lien hypertexte visité" xfId="1777" builtinId="9" hidden="1"/>
    <cellStyle name="Lien hypertexte visité" xfId="1778" builtinId="9" hidden="1"/>
    <cellStyle name="Lien hypertexte visité" xfId="1779" builtinId="9" hidden="1"/>
    <cellStyle name="Lien hypertexte visité" xfId="1780" builtinId="9" hidden="1"/>
    <cellStyle name="Lien hypertexte visité" xfId="1781" builtinId="9" hidden="1"/>
    <cellStyle name="Lien hypertexte visité" xfId="1782" builtinId="9" hidden="1"/>
    <cellStyle name="Lien hypertexte visité" xfId="1783" builtinId="9" hidden="1"/>
    <cellStyle name="Lien hypertexte visité" xfId="1784" builtinId="9" hidden="1"/>
    <cellStyle name="Lien hypertexte visité" xfId="1785" builtinId="9" hidden="1"/>
    <cellStyle name="Lien hypertexte visité" xfId="1786" builtinId="9" hidden="1"/>
    <cellStyle name="Lien hypertexte visité" xfId="1787" builtinId="9" hidden="1"/>
    <cellStyle name="Lien hypertexte visité" xfId="1788" builtinId="9" hidden="1"/>
    <cellStyle name="Lien hypertexte visité" xfId="1789" builtinId="9" hidden="1"/>
    <cellStyle name="Lien hypertexte visité" xfId="1790" builtinId="9" hidden="1"/>
    <cellStyle name="Lien hypertexte visité" xfId="1791" builtinId="9" hidden="1"/>
    <cellStyle name="Lien hypertexte visité" xfId="1792" builtinId="9" hidden="1"/>
    <cellStyle name="Lien hypertexte visité" xfId="1793" builtinId="9" hidden="1"/>
    <cellStyle name="Lien hypertexte visité" xfId="1794" builtinId="9" hidden="1"/>
    <cellStyle name="Lien hypertexte visité" xfId="1795" builtinId="9" hidden="1"/>
    <cellStyle name="Lien hypertexte visité" xfId="1796" builtinId="9" hidden="1"/>
    <cellStyle name="Lien hypertexte visité" xfId="1797" builtinId="9" hidden="1"/>
    <cellStyle name="Lien hypertexte visité" xfId="1798" builtinId="9" hidden="1"/>
    <cellStyle name="Lien hypertexte visité" xfId="1799" builtinId="9" hidden="1"/>
    <cellStyle name="Lien hypertexte visité" xfId="1800" builtinId="9" hidden="1"/>
    <cellStyle name="Lien hypertexte visité" xfId="1801" builtinId="9" hidden="1"/>
    <cellStyle name="Lien hypertexte visité" xfId="1802" builtinId="9" hidden="1"/>
    <cellStyle name="Lien hypertexte visité" xfId="1803" builtinId="9" hidden="1"/>
    <cellStyle name="Lien hypertexte visité" xfId="1804" builtinId="9" hidden="1"/>
    <cellStyle name="Lien hypertexte visité" xfId="1805" builtinId="9" hidden="1"/>
    <cellStyle name="Lien hypertexte visité" xfId="1806" builtinId="9" hidden="1"/>
    <cellStyle name="Lien hypertexte visité" xfId="1807" builtinId="9" hidden="1"/>
    <cellStyle name="Lien hypertexte visité" xfId="1808" builtinId="9" hidden="1"/>
    <cellStyle name="Lien hypertexte visité" xfId="1809" builtinId="9" hidden="1"/>
    <cellStyle name="Lien hypertexte visité" xfId="1810" builtinId="9" hidden="1"/>
    <cellStyle name="Lien hypertexte visité" xfId="1811" builtinId="9" hidden="1"/>
    <cellStyle name="Lien hypertexte visité" xfId="1812" builtinId="9" hidden="1"/>
    <cellStyle name="Lien hypertexte visité" xfId="1813" builtinId="9" hidden="1"/>
    <cellStyle name="Lien hypertexte visité" xfId="1814" builtinId="9" hidden="1"/>
    <cellStyle name="Lien hypertexte visité" xfId="1815" builtinId="9" hidden="1"/>
    <cellStyle name="Lien hypertexte visité" xfId="1816" builtinId="9" hidden="1"/>
    <cellStyle name="Lien hypertexte visité" xfId="1817" builtinId="9" hidden="1"/>
    <cellStyle name="Lien hypertexte visité" xfId="1818" builtinId="9" hidden="1"/>
    <cellStyle name="Lien hypertexte visité" xfId="1819" builtinId="9" hidden="1"/>
    <cellStyle name="Lien hypertexte visité" xfId="1820" builtinId="9" hidden="1"/>
    <cellStyle name="Lien hypertexte visité" xfId="1821" builtinId="9" hidden="1"/>
    <cellStyle name="Lien hypertexte visité" xfId="1822" builtinId="9" hidden="1"/>
    <cellStyle name="Lien hypertexte visité" xfId="1823" builtinId="9" hidden="1"/>
    <cellStyle name="Lien hypertexte visité" xfId="1824" builtinId="9" hidden="1"/>
    <cellStyle name="Lien hypertexte visité" xfId="1825" builtinId="9" hidden="1"/>
    <cellStyle name="Lien hypertexte visité" xfId="1826" builtinId="9" hidden="1"/>
    <cellStyle name="Lien hypertexte visité" xfId="1827" builtinId="9" hidden="1"/>
    <cellStyle name="Lien hypertexte visité" xfId="1828" builtinId="9" hidden="1"/>
    <cellStyle name="Lien hypertexte visité" xfId="1829" builtinId="9" hidden="1"/>
    <cellStyle name="Lien hypertexte visité" xfId="1830" builtinId="9" hidden="1"/>
    <cellStyle name="Lien hypertexte visité" xfId="1831" builtinId="9" hidden="1"/>
    <cellStyle name="Lien hypertexte visité" xfId="1832" builtinId="9" hidden="1"/>
    <cellStyle name="Lien hypertexte visité" xfId="1833" builtinId="9" hidden="1"/>
    <cellStyle name="Lien hypertexte visité" xfId="1834" builtinId="9" hidden="1"/>
    <cellStyle name="Lien hypertexte visité" xfId="1835" builtinId="9" hidden="1"/>
    <cellStyle name="Lien hypertexte visité" xfId="1836" builtinId="9" hidden="1"/>
    <cellStyle name="Lien hypertexte visité" xfId="1837" builtinId="9" hidden="1"/>
    <cellStyle name="Lien hypertexte visité" xfId="1838" builtinId="9" hidden="1"/>
    <cellStyle name="Lien hypertexte visité" xfId="1839" builtinId="9" hidden="1"/>
    <cellStyle name="Lien hypertexte visité" xfId="1840" builtinId="9" hidden="1"/>
    <cellStyle name="Lien hypertexte visité" xfId="1841" builtinId="9" hidden="1"/>
    <cellStyle name="Lien hypertexte visité" xfId="1842" builtinId="9" hidden="1"/>
    <cellStyle name="Lien hypertexte visité" xfId="1843" builtinId="9" hidden="1"/>
    <cellStyle name="Lien hypertexte visité" xfId="1844" builtinId="9" hidden="1"/>
    <cellStyle name="Lien hypertexte visité" xfId="1845" builtinId="9" hidden="1"/>
    <cellStyle name="Lien hypertexte visité" xfId="1846" builtinId="9" hidden="1"/>
    <cellStyle name="Lien hypertexte visité" xfId="1847" builtinId="9" hidden="1"/>
    <cellStyle name="Lien hypertexte visité" xfId="1848" builtinId="9" hidden="1"/>
    <cellStyle name="Lien hypertexte visité" xfId="1849" builtinId="9" hidden="1"/>
    <cellStyle name="Lien hypertexte visité" xfId="1850" builtinId="9" hidden="1"/>
    <cellStyle name="Lien hypertexte visité" xfId="1851" builtinId="9" hidden="1"/>
    <cellStyle name="Lien hypertexte visité" xfId="1852" builtinId="9" hidden="1"/>
    <cellStyle name="Lien hypertexte visité" xfId="1853" builtinId="9" hidden="1"/>
    <cellStyle name="Lien hypertexte visité" xfId="1854" builtinId="9" hidden="1"/>
    <cellStyle name="Lien hypertexte visité" xfId="1855" builtinId="9" hidden="1"/>
    <cellStyle name="Lien hypertexte visité" xfId="1856" builtinId="9" hidden="1"/>
    <cellStyle name="Lien hypertexte visité" xfId="1857" builtinId="9" hidden="1"/>
    <cellStyle name="Lien hypertexte visité" xfId="1858" builtinId="9" hidden="1"/>
    <cellStyle name="Lien hypertexte visité" xfId="1859" builtinId="9" hidden="1"/>
    <cellStyle name="Lien hypertexte visité" xfId="1860" builtinId="9" hidden="1"/>
    <cellStyle name="Lien hypertexte visité" xfId="1861" builtinId="9" hidden="1"/>
    <cellStyle name="Lien hypertexte visité" xfId="1862" builtinId="9" hidden="1"/>
    <cellStyle name="Lien hypertexte visité" xfId="1863" builtinId="9" hidden="1"/>
    <cellStyle name="Lien hypertexte visité" xfId="1864" builtinId="9" hidden="1"/>
    <cellStyle name="Lien hypertexte visité" xfId="1865" builtinId="9" hidden="1"/>
    <cellStyle name="Lien hypertexte visité" xfId="1866" builtinId="9" hidden="1"/>
    <cellStyle name="Lien hypertexte visité" xfId="1867" builtinId="9" hidden="1"/>
    <cellStyle name="Lien hypertexte visité" xfId="1868" builtinId="9" hidden="1"/>
    <cellStyle name="Lien hypertexte visité" xfId="1869" builtinId="9" hidden="1"/>
    <cellStyle name="Lien hypertexte visité" xfId="1870" builtinId="9" hidden="1"/>
    <cellStyle name="Lien hypertexte visité" xfId="1871" builtinId="9" hidden="1"/>
    <cellStyle name="Lien hypertexte visité" xfId="1872" builtinId="9" hidden="1"/>
    <cellStyle name="Lien hypertexte visité" xfId="1873" builtinId="9" hidden="1"/>
    <cellStyle name="Lien hypertexte visité" xfId="1874" builtinId="9" hidden="1"/>
    <cellStyle name="Lien hypertexte visité" xfId="1875" builtinId="9" hidden="1"/>
    <cellStyle name="Lien hypertexte visité" xfId="1876" builtinId="9" hidden="1"/>
    <cellStyle name="Lien hypertexte visité" xfId="1877" builtinId="9" hidden="1"/>
    <cellStyle name="Lien hypertexte visité" xfId="1878" builtinId="9" hidden="1"/>
    <cellStyle name="Lien hypertexte visité" xfId="1879" builtinId="9" hidden="1"/>
    <cellStyle name="Lien hypertexte visité" xfId="1880" builtinId="9" hidden="1"/>
    <cellStyle name="Lien hypertexte visité" xfId="1881" builtinId="9" hidden="1"/>
    <cellStyle name="Lien hypertexte visité" xfId="1882" builtinId="9" hidden="1"/>
    <cellStyle name="Lien hypertexte visité" xfId="1883" builtinId="9" hidden="1"/>
    <cellStyle name="Lien hypertexte visité" xfId="1884" builtinId="9" hidden="1"/>
    <cellStyle name="Lien hypertexte visité" xfId="1885" builtinId="9" hidden="1"/>
    <cellStyle name="Lien hypertexte visité" xfId="1886" builtinId="9" hidden="1"/>
    <cellStyle name="Lien hypertexte visité" xfId="1887" builtinId="9" hidden="1"/>
    <cellStyle name="Lien hypertexte visité" xfId="1888" builtinId="9" hidden="1"/>
    <cellStyle name="Lien hypertexte visité" xfId="1889" builtinId="9" hidden="1"/>
    <cellStyle name="Lien hypertexte visité" xfId="1890" builtinId="9" hidden="1"/>
    <cellStyle name="Lien hypertexte visité" xfId="1891" builtinId="9" hidden="1"/>
    <cellStyle name="Lien hypertexte visité" xfId="1892" builtinId="9" hidden="1"/>
    <cellStyle name="Lien hypertexte visité" xfId="1893" builtinId="9" hidden="1"/>
    <cellStyle name="Lien hypertexte visité" xfId="1894" builtinId="9" hidden="1"/>
    <cellStyle name="Lien hypertexte visité" xfId="1895" builtinId="9" hidden="1"/>
    <cellStyle name="Lien hypertexte visité" xfId="1896" builtinId="9" hidden="1"/>
    <cellStyle name="Lien hypertexte visité" xfId="1897" builtinId="9" hidden="1"/>
    <cellStyle name="Lien hypertexte visité" xfId="1898" builtinId="9" hidden="1"/>
    <cellStyle name="Lien hypertexte visité" xfId="1899" builtinId="9" hidden="1"/>
    <cellStyle name="Lien hypertexte visité" xfId="1900" builtinId="9" hidden="1"/>
    <cellStyle name="Lien hypertexte visité" xfId="1901" builtinId="9" hidden="1"/>
    <cellStyle name="Lien hypertexte visité" xfId="1902" builtinId="9" hidden="1"/>
    <cellStyle name="Lien hypertexte visité" xfId="1903" builtinId="9" hidden="1"/>
    <cellStyle name="Lien hypertexte visité" xfId="1904" builtinId="9" hidden="1"/>
    <cellStyle name="Lien hypertexte visité" xfId="1905" builtinId="9" hidden="1"/>
    <cellStyle name="Lien hypertexte visité" xfId="1906" builtinId="9" hidden="1"/>
    <cellStyle name="Lien hypertexte visité" xfId="1907" builtinId="9" hidden="1"/>
    <cellStyle name="Lien hypertexte visité" xfId="1908" builtinId="9" hidden="1"/>
    <cellStyle name="Lien hypertexte visité" xfId="1909" builtinId="9" hidden="1"/>
    <cellStyle name="Lien hypertexte visité" xfId="1910" builtinId="9" hidden="1"/>
    <cellStyle name="Lien hypertexte visité" xfId="1911" builtinId="9" hidden="1"/>
    <cellStyle name="Lien hypertexte visité" xfId="1912" builtinId="9" hidden="1"/>
    <cellStyle name="Lien hypertexte visité" xfId="1913" builtinId="9" hidden="1"/>
    <cellStyle name="Lien hypertexte visité" xfId="1914" builtinId="9" hidden="1"/>
    <cellStyle name="Lien hypertexte visité" xfId="1915" builtinId="9" hidden="1"/>
    <cellStyle name="Lien hypertexte visité" xfId="1916" builtinId="9" hidden="1"/>
    <cellStyle name="Lien hypertexte visité" xfId="1917" builtinId="9" hidden="1"/>
    <cellStyle name="Lien hypertexte visité" xfId="1918" builtinId="9" hidden="1"/>
    <cellStyle name="Lien hypertexte visité" xfId="1919" builtinId="9" hidden="1"/>
    <cellStyle name="Lien hypertexte visité" xfId="1920" builtinId="9" hidden="1"/>
    <cellStyle name="Lien hypertexte visité" xfId="1921" builtinId="9" hidden="1"/>
    <cellStyle name="Lien hypertexte visité" xfId="1922" builtinId="9" hidden="1"/>
    <cellStyle name="Lien hypertexte visité" xfId="1923" builtinId="9" hidden="1"/>
    <cellStyle name="Lien hypertexte visité" xfId="1924" builtinId="9" hidden="1"/>
    <cellStyle name="Lien hypertexte visité" xfId="1925" builtinId="9" hidden="1"/>
    <cellStyle name="Lien hypertexte visité" xfId="1926" builtinId="9" hidden="1"/>
    <cellStyle name="Lien hypertexte visité" xfId="1927" builtinId="9" hidden="1"/>
    <cellStyle name="Lien hypertexte visité" xfId="1928" builtinId="9" hidden="1"/>
    <cellStyle name="Lien hypertexte visité" xfId="1929" builtinId="9" hidden="1"/>
    <cellStyle name="Lien hypertexte visité" xfId="1930" builtinId="9" hidden="1"/>
    <cellStyle name="Lien hypertexte visité" xfId="1931" builtinId="9" hidden="1"/>
    <cellStyle name="Lien hypertexte visité" xfId="1932" builtinId="9" hidden="1"/>
    <cellStyle name="Lien hypertexte visité" xfId="1933" builtinId="9" hidden="1"/>
    <cellStyle name="Lien hypertexte visité" xfId="1934" builtinId="9" hidden="1"/>
    <cellStyle name="Lien hypertexte visité" xfId="1935" builtinId="9" hidden="1"/>
    <cellStyle name="Lien hypertexte visité" xfId="1936" builtinId="9" hidden="1"/>
    <cellStyle name="Lien hypertexte visité" xfId="1937" builtinId="9" hidden="1"/>
    <cellStyle name="Lien hypertexte visité" xfId="1938" builtinId="9" hidden="1"/>
    <cellStyle name="Lien hypertexte visité" xfId="1939" builtinId="9" hidden="1"/>
    <cellStyle name="Lien hypertexte visité" xfId="1940" builtinId="9" hidden="1"/>
    <cellStyle name="Lien hypertexte visité" xfId="1941" builtinId="9" hidden="1"/>
    <cellStyle name="Lien hypertexte visité" xfId="1942" builtinId="9" hidden="1"/>
    <cellStyle name="Lien hypertexte visité" xfId="1943" builtinId="9" hidden="1"/>
    <cellStyle name="Lien hypertexte visité" xfId="1944" builtinId="9" hidden="1"/>
    <cellStyle name="Lien hypertexte visité" xfId="1945" builtinId="9" hidden="1"/>
    <cellStyle name="Lien hypertexte visité" xfId="1946" builtinId="9" hidden="1"/>
    <cellStyle name="Lien hypertexte visité" xfId="1947" builtinId="9" hidden="1"/>
    <cellStyle name="Lien hypertexte visité" xfId="1948" builtinId="9" hidden="1"/>
    <cellStyle name="Lien hypertexte visité" xfId="1949" builtinId="9" hidden="1"/>
    <cellStyle name="Lien hypertexte visité" xfId="1950" builtinId="9" hidden="1"/>
    <cellStyle name="Lien hypertexte visité" xfId="1951" builtinId="9" hidden="1"/>
    <cellStyle name="Lien hypertexte visité" xfId="1952" builtinId="9" hidden="1"/>
    <cellStyle name="Lien hypertexte visité" xfId="1953" builtinId="9" hidden="1"/>
    <cellStyle name="Lien hypertexte visité" xfId="1954" builtinId="9" hidden="1"/>
    <cellStyle name="Lien hypertexte visité" xfId="1955" builtinId="9" hidden="1"/>
    <cellStyle name="Lien hypertexte visité" xfId="1956" builtinId="9" hidden="1"/>
    <cellStyle name="Lien hypertexte visité" xfId="1957" builtinId="9" hidden="1"/>
    <cellStyle name="Lien hypertexte visité" xfId="1958" builtinId="9" hidden="1"/>
    <cellStyle name="Lien hypertexte visité" xfId="1959" builtinId="9" hidden="1"/>
    <cellStyle name="Lien hypertexte visité" xfId="1960" builtinId="9" hidden="1"/>
    <cellStyle name="Lien hypertexte visité" xfId="1961" builtinId="9" hidden="1"/>
    <cellStyle name="Lien hypertexte visité" xfId="1962" builtinId="9" hidden="1"/>
    <cellStyle name="Lien hypertexte visité" xfId="1963" builtinId="9" hidden="1"/>
    <cellStyle name="Lien hypertexte visité" xfId="1964" builtinId="9" hidden="1"/>
    <cellStyle name="Lien hypertexte visité" xfId="1965" builtinId="9" hidden="1"/>
    <cellStyle name="Lien hypertexte visité" xfId="1966" builtinId="9" hidden="1"/>
    <cellStyle name="Lien hypertexte visité" xfId="1967" builtinId="9" hidden="1"/>
    <cellStyle name="Lien hypertexte visité" xfId="1968" builtinId="9" hidden="1"/>
    <cellStyle name="Lien hypertexte visité" xfId="1969" builtinId="9" hidden="1"/>
    <cellStyle name="Lien hypertexte visité" xfId="1970" builtinId="9" hidden="1"/>
    <cellStyle name="Lien hypertexte visité" xfId="1971" builtinId="9" hidden="1"/>
    <cellStyle name="Lien hypertexte visité" xfId="1972" builtinId="9" hidden="1"/>
    <cellStyle name="Lien hypertexte visité" xfId="1973" builtinId="9" hidden="1"/>
    <cellStyle name="Lien hypertexte visité" xfId="1974" builtinId="9" hidden="1"/>
    <cellStyle name="Lien hypertexte visité" xfId="1975" builtinId="9" hidden="1"/>
    <cellStyle name="Lien hypertexte visité" xfId="1976" builtinId="9" hidden="1"/>
    <cellStyle name="Lien hypertexte visité" xfId="1977" builtinId="9" hidden="1"/>
    <cellStyle name="Lien hypertexte visité" xfId="1978" builtinId="9" hidden="1"/>
    <cellStyle name="Lien hypertexte visité" xfId="1979" builtinId="9" hidden="1"/>
    <cellStyle name="Lien hypertexte visité" xfId="1980" builtinId="9" hidden="1"/>
    <cellStyle name="Lien hypertexte visité" xfId="1981" builtinId="9" hidden="1"/>
    <cellStyle name="Lien hypertexte visité" xfId="1982" builtinId="9" hidden="1"/>
    <cellStyle name="Lien hypertexte visité" xfId="1983" builtinId="9" hidden="1"/>
    <cellStyle name="Lien hypertexte visité" xfId="1984" builtinId="9" hidden="1"/>
    <cellStyle name="Lien hypertexte visité" xfId="1985" builtinId="9" hidden="1"/>
    <cellStyle name="Lien hypertexte visité" xfId="1986" builtinId="9" hidden="1"/>
    <cellStyle name="Lien hypertexte visité" xfId="1987" builtinId="9" hidden="1"/>
    <cellStyle name="Lien hypertexte visité" xfId="1988" builtinId="9" hidden="1"/>
    <cellStyle name="Lien hypertexte visité" xfId="1989" builtinId="9" hidden="1"/>
    <cellStyle name="Lien hypertexte visité" xfId="1990" builtinId="9" hidden="1"/>
    <cellStyle name="Lien hypertexte visité" xfId="1991" builtinId="9" hidden="1"/>
    <cellStyle name="Lien hypertexte visité" xfId="1992" builtinId="9" hidden="1"/>
    <cellStyle name="Lien hypertexte visité" xfId="1993" builtinId="9" hidden="1"/>
    <cellStyle name="Lien hypertexte visité" xfId="1994" builtinId="9" hidden="1"/>
    <cellStyle name="Lien hypertexte visité" xfId="1995" builtinId="9" hidden="1"/>
    <cellStyle name="Lien hypertexte visité" xfId="1996" builtinId="9" hidden="1"/>
    <cellStyle name="Lien hypertexte visité" xfId="1997" builtinId="9" hidden="1"/>
    <cellStyle name="Lien hypertexte visité" xfId="1998" builtinId="9" hidden="1"/>
    <cellStyle name="Lien hypertexte visité" xfId="1999" builtinId="9" hidden="1"/>
    <cellStyle name="Lien hypertexte visité" xfId="2000" builtinId="9" hidden="1"/>
    <cellStyle name="Lien hypertexte visité" xfId="2001" builtinId="9" hidden="1"/>
    <cellStyle name="Lien hypertexte visité" xfId="2002" builtinId="9" hidden="1"/>
    <cellStyle name="Lien hypertexte visité" xfId="2003" builtinId="9" hidden="1"/>
    <cellStyle name="Lien hypertexte visité" xfId="2004" builtinId="9" hidden="1"/>
    <cellStyle name="Lien hypertexte visité" xfId="2005" builtinId="9" hidden="1"/>
    <cellStyle name="Lien hypertexte visité" xfId="2006" builtinId="9" hidden="1"/>
    <cellStyle name="Lien hypertexte visité" xfId="2007" builtinId="9" hidden="1"/>
    <cellStyle name="Lien hypertexte visité" xfId="2008" builtinId="9" hidden="1"/>
    <cellStyle name="Lien hypertexte visité" xfId="2009" builtinId="9" hidden="1"/>
    <cellStyle name="Lien hypertexte visité" xfId="2010" builtinId="9" hidden="1"/>
    <cellStyle name="Lien hypertexte visité" xfId="2011" builtinId="9" hidden="1"/>
    <cellStyle name="Lien hypertexte visité" xfId="2012" builtinId="9" hidden="1"/>
    <cellStyle name="Lien hypertexte visité" xfId="2013" builtinId="9" hidden="1"/>
    <cellStyle name="Lien hypertexte visité" xfId="2014" builtinId="9" hidden="1"/>
    <cellStyle name="Lien hypertexte visité" xfId="2015" builtinId="9" hidden="1"/>
    <cellStyle name="Lien hypertexte visité" xfId="2016" builtinId="9" hidden="1"/>
    <cellStyle name="Lien hypertexte visité" xfId="2017" builtinId="9" hidden="1"/>
    <cellStyle name="Lien hypertexte visité" xfId="2018" builtinId="9" hidden="1"/>
    <cellStyle name="Lien hypertexte visité" xfId="2019" builtinId="9" hidden="1"/>
    <cellStyle name="Lien hypertexte visité" xfId="2020" builtinId="9" hidden="1"/>
    <cellStyle name="Lien hypertexte visité" xfId="2021" builtinId="9" hidden="1"/>
    <cellStyle name="Lien hypertexte visité" xfId="2022" builtinId="9" hidden="1"/>
    <cellStyle name="Lien hypertexte visité" xfId="2023" builtinId="9" hidden="1"/>
    <cellStyle name="Lien hypertexte visité" xfId="2024" builtinId="9" hidden="1"/>
    <cellStyle name="Lien hypertexte visité" xfId="2025" builtinId="9" hidden="1"/>
    <cellStyle name="Lien hypertexte visité" xfId="2026" builtinId="9" hidden="1"/>
    <cellStyle name="Lien hypertexte visité" xfId="2027" builtinId="9" hidden="1"/>
    <cellStyle name="Lien hypertexte visité" xfId="2028" builtinId="9" hidden="1"/>
    <cellStyle name="Lien hypertexte visité" xfId="2029" builtinId="9" hidden="1"/>
    <cellStyle name="Lien hypertexte visité" xfId="2030" builtinId="9" hidden="1"/>
    <cellStyle name="Lien hypertexte visité" xfId="2031" builtinId="9" hidden="1"/>
    <cellStyle name="Lien hypertexte visité" xfId="2032" builtinId="9" hidden="1"/>
    <cellStyle name="Lien hypertexte visité" xfId="2033" builtinId="9" hidden="1"/>
    <cellStyle name="Lien hypertexte visité" xfId="2034" builtinId="9" hidden="1"/>
    <cellStyle name="Lien hypertexte visité" xfId="2035" builtinId="9" hidden="1"/>
    <cellStyle name="Lien hypertexte visité" xfId="2036" builtinId="9" hidden="1"/>
    <cellStyle name="Lien hypertexte visité" xfId="2037" builtinId="9" hidden="1"/>
    <cellStyle name="Lien hypertexte visité" xfId="2038" builtinId="9" hidden="1"/>
    <cellStyle name="Lien hypertexte visité" xfId="2039" builtinId="9" hidden="1"/>
    <cellStyle name="Lien hypertexte visité" xfId="2040" builtinId="9" hidden="1"/>
    <cellStyle name="Lien hypertexte visité" xfId="2041" builtinId="9" hidden="1"/>
    <cellStyle name="Lien hypertexte visité" xfId="2042" builtinId="9" hidden="1"/>
    <cellStyle name="Lien hypertexte visité" xfId="2043" builtinId="9" hidden="1"/>
    <cellStyle name="Lien hypertexte visité" xfId="2044" builtinId="9" hidden="1"/>
    <cellStyle name="Lien hypertexte visité" xfId="2045" builtinId="9" hidden="1"/>
    <cellStyle name="Lien hypertexte visité" xfId="2046" builtinId="9" hidden="1"/>
    <cellStyle name="Lien hypertexte visité" xfId="2047" builtinId="9" hidden="1"/>
    <cellStyle name="Lien hypertexte visité" xfId="2048" builtinId="9" hidden="1"/>
    <cellStyle name="Lien hypertexte visité" xfId="2049" builtinId="9" hidden="1"/>
    <cellStyle name="Lien hypertexte visité" xfId="2050" builtinId="9" hidden="1"/>
    <cellStyle name="Lien hypertexte visité" xfId="2051" builtinId="9" hidden="1"/>
    <cellStyle name="Lien hypertexte visité" xfId="2052" builtinId="9" hidden="1"/>
    <cellStyle name="Lien hypertexte visité" xfId="2053" builtinId="9" hidden="1"/>
    <cellStyle name="Lien hypertexte visité" xfId="2054" builtinId="9" hidden="1"/>
    <cellStyle name="Lien hypertexte visité" xfId="2055" builtinId="9" hidden="1"/>
    <cellStyle name="Lien hypertexte visité" xfId="2056" builtinId="9" hidden="1"/>
    <cellStyle name="Lien hypertexte visité" xfId="2057" builtinId="9" hidden="1"/>
    <cellStyle name="Lien hypertexte visité" xfId="2058" builtinId="9" hidden="1"/>
    <cellStyle name="Lien hypertexte visité" xfId="2059" builtinId="9" hidden="1"/>
    <cellStyle name="Lien hypertexte visité" xfId="2060" builtinId="9" hidden="1"/>
    <cellStyle name="Lien hypertexte visité" xfId="2061" builtinId="9" hidden="1"/>
    <cellStyle name="Lien hypertexte visité" xfId="2062" builtinId="9" hidden="1"/>
    <cellStyle name="Lien hypertexte visité" xfId="2063" builtinId="9" hidden="1"/>
    <cellStyle name="Lien hypertexte visité" xfId="2064" builtinId="9" hidden="1"/>
    <cellStyle name="Lien hypertexte visité" xfId="2065" builtinId="9" hidden="1"/>
    <cellStyle name="Lien hypertexte visité" xfId="2066" builtinId="9" hidden="1"/>
    <cellStyle name="Lien hypertexte visité" xfId="2067" builtinId="9" hidden="1"/>
    <cellStyle name="Lien hypertexte visité" xfId="2068" builtinId="9" hidden="1"/>
    <cellStyle name="Lien hypertexte visité" xfId="2069" builtinId="9" hidden="1"/>
    <cellStyle name="Lien hypertexte visité" xfId="2070" builtinId="9" hidden="1"/>
    <cellStyle name="Lien hypertexte visité" xfId="2071" builtinId="9" hidden="1"/>
    <cellStyle name="Lien hypertexte visité" xfId="2072" builtinId="9" hidden="1"/>
    <cellStyle name="Lien hypertexte visité" xfId="2073" builtinId="9" hidden="1"/>
    <cellStyle name="Lien hypertexte visité" xfId="2074" builtinId="9" hidden="1"/>
    <cellStyle name="Lien hypertexte visité" xfId="2075" builtinId="9" hidden="1"/>
    <cellStyle name="Lien hypertexte visité" xfId="2076" builtinId="9" hidden="1"/>
    <cellStyle name="Lien hypertexte visité" xfId="2077" builtinId="9" hidden="1"/>
    <cellStyle name="Lien hypertexte visité" xfId="2078" builtinId="9" hidden="1"/>
    <cellStyle name="Lien hypertexte visité" xfId="2079" builtinId="9" hidden="1"/>
    <cellStyle name="Lien hypertexte visité" xfId="2080" builtinId="9" hidden="1"/>
    <cellStyle name="Lien hypertexte visité" xfId="2081" builtinId="9" hidden="1"/>
    <cellStyle name="Lien hypertexte visité" xfId="2082" builtinId="9" hidden="1"/>
    <cellStyle name="Lien hypertexte visité" xfId="2083" builtinId="9" hidden="1"/>
    <cellStyle name="Lien hypertexte visité" xfId="2084" builtinId="9" hidden="1"/>
    <cellStyle name="Lien hypertexte visité" xfId="2085" builtinId="9" hidden="1"/>
    <cellStyle name="Lien hypertexte visité" xfId="2086" builtinId="9" hidden="1"/>
    <cellStyle name="Lien hypertexte visité" xfId="2087" builtinId="9" hidden="1"/>
    <cellStyle name="Lien hypertexte visité" xfId="2088" builtinId="9" hidden="1"/>
    <cellStyle name="Lien hypertexte visité" xfId="2089" builtinId="9" hidden="1"/>
    <cellStyle name="Lien hypertexte visité" xfId="2090" builtinId="9" hidden="1"/>
    <cellStyle name="Lien hypertexte visité" xfId="2091" builtinId="9" hidden="1"/>
    <cellStyle name="Lien hypertexte visité" xfId="2092" builtinId="9" hidden="1"/>
    <cellStyle name="Lien hypertexte visité" xfId="2093" builtinId="9" hidden="1"/>
    <cellStyle name="Lien hypertexte visité" xfId="2094" builtinId="9" hidden="1"/>
    <cellStyle name="Lien hypertexte visité" xfId="2095" builtinId="9" hidden="1"/>
    <cellStyle name="Lien hypertexte visité" xfId="2096" builtinId="9" hidden="1"/>
    <cellStyle name="Lien hypertexte visité" xfId="2097" builtinId="9" hidden="1"/>
    <cellStyle name="Lien hypertexte visité" xfId="2098" builtinId="9" hidden="1"/>
    <cellStyle name="Lien hypertexte visité" xfId="2099" builtinId="9" hidden="1"/>
    <cellStyle name="Lien hypertexte visité" xfId="2100" builtinId="9" hidden="1"/>
    <cellStyle name="Lien hypertexte visité" xfId="2101" builtinId="9" hidden="1"/>
    <cellStyle name="Lien hypertexte visité" xfId="2102" builtinId="9" hidden="1"/>
    <cellStyle name="Lien hypertexte visité" xfId="2103" builtinId="9" hidden="1"/>
    <cellStyle name="Lien hypertexte visité" xfId="2104" builtinId="9" hidden="1"/>
    <cellStyle name="Lien hypertexte visité" xfId="2105" builtinId="9" hidden="1"/>
    <cellStyle name="Lien hypertexte visité" xfId="2106" builtinId="9" hidden="1"/>
    <cellStyle name="Lien hypertexte visité" xfId="2107" builtinId="9" hidden="1"/>
    <cellStyle name="Lien hypertexte visité" xfId="2108" builtinId="9" hidden="1"/>
    <cellStyle name="Lien hypertexte visité" xfId="2109" builtinId="9" hidden="1"/>
    <cellStyle name="Lien hypertexte visité" xfId="2110" builtinId="9" hidden="1"/>
    <cellStyle name="Lien hypertexte visité" xfId="2111" builtinId="9" hidden="1"/>
    <cellStyle name="Lien hypertexte visité" xfId="2112" builtinId="9" hidden="1"/>
    <cellStyle name="Lien hypertexte visité" xfId="2113" builtinId="9" hidden="1"/>
    <cellStyle name="Lien hypertexte visité" xfId="2114" builtinId="9" hidden="1"/>
    <cellStyle name="Lien hypertexte visité" xfId="2115" builtinId="9" hidden="1"/>
    <cellStyle name="Lien hypertexte visité" xfId="2116" builtinId="9" hidden="1"/>
    <cellStyle name="Lien hypertexte visité" xfId="2117" builtinId="9" hidden="1"/>
    <cellStyle name="Lien hypertexte visité" xfId="2118" builtinId="9" hidden="1"/>
    <cellStyle name="Lien hypertexte visité" xfId="2119" builtinId="9" hidden="1"/>
    <cellStyle name="Lien hypertexte visité" xfId="2120" builtinId="9" hidden="1"/>
    <cellStyle name="Lien hypertexte visité" xfId="2121" builtinId="9" hidden="1"/>
    <cellStyle name="Lien hypertexte visité" xfId="2122" builtinId="9" hidden="1"/>
    <cellStyle name="Lien hypertexte visité" xfId="2123" builtinId="9" hidden="1"/>
    <cellStyle name="Lien hypertexte visité" xfId="2124" builtinId="9" hidden="1"/>
    <cellStyle name="Lien hypertexte visité" xfId="2125" builtinId="9" hidden="1"/>
    <cellStyle name="Lien hypertexte visité" xfId="2126" builtinId="9" hidden="1"/>
    <cellStyle name="Lien hypertexte visité" xfId="2127" builtinId="9" hidden="1"/>
    <cellStyle name="Lien hypertexte visité" xfId="2128" builtinId="9" hidden="1"/>
    <cellStyle name="Lien hypertexte visité" xfId="2129" builtinId="9" hidden="1"/>
    <cellStyle name="Lien hypertexte visité" xfId="2130" builtinId="9" hidden="1"/>
    <cellStyle name="Lien hypertexte visité" xfId="2131" builtinId="9" hidden="1"/>
    <cellStyle name="Lien hypertexte visité" xfId="2132" builtinId="9" hidden="1"/>
    <cellStyle name="Lien hypertexte visité" xfId="2133" builtinId="9" hidden="1"/>
    <cellStyle name="Lien hypertexte visité" xfId="2134" builtinId="9" hidden="1"/>
    <cellStyle name="Lien hypertexte visité" xfId="2135" builtinId="9" hidden="1"/>
    <cellStyle name="Lien hypertexte visité" xfId="2136" builtinId="9" hidden="1"/>
    <cellStyle name="Lien hypertexte visité" xfId="2137" builtinId="9" hidden="1"/>
    <cellStyle name="Lien hypertexte visité" xfId="2138" builtinId="9" hidden="1"/>
    <cellStyle name="Lien hypertexte visité" xfId="2139" builtinId="9" hidden="1"/>
    <cellStyle name="Lien hypertexte visité" xfId="2140" builtinId="9" hidden="1"/>
    <cellStyle name="Lien hypertexte visité" xfId="2141" builtinId="9" hidden="1"/>
    <cellStyle name="Lien hypertexte visité" xfId="2142" builtinId="9" hidden="1"/>
    <cellStyle name="Lien hypertexte visité" xfId="2143" builtinId="9" hidden="1"/>
    <cellStyle name="Lien hypertexte visité" xfId="2144" builtinId="9" hidden="1"/>
    <cellStyle name="Lien hypertexte visité" xfId="2145" builtinId="9" hidden="1"/>
    <cellStyle name="Lien hypertexte visité" xfId="2146" builtinId="9" hidden="1"/>
    <cellStyle name="Lien hypertexte visité" xfId="2147" builtinId="9" hidden="1"/>
    <cellStyle name="Lien hypertexte visité" xfId="2148" builtinId="9" hidden="1"/>
    <cellStyle name="Lien hypertexte visité" xfId="2150" builtinId="9" hidden="1"/>
    <cellStyle name="Lien hypertexte visité" xfId="2151" builtinId="9" hidden="1"/>
    <cellStyle name="Lien hypertexte visité" xfId="1494" builtinId="9" hidden="1"/>
    <cellStyle name="Lien hypertexte visité" xfId="2152" builtinId="9" hidden="1"/>
    <cellStyle name="Lien hypertexte visité" xfId="2153" builtinId="9" hidden="1"/>
    <cellStyle name="Lien hypertexte visité" xfId="2154" builtinId="9" hidden="1"/>
    <cellStyle name="Lien hypertexte visité" xfId="2155" builtinId="9" hidden="1"/>
    <cellStyle name="Lien hypertexte visité" xfId="2156" builtinId="9" hidden="1"/>
    <cellStyle name="Lien hypertexte visité" xfId="2157" builtinId="9" hidden="1"/>
    <cellStyle name="Lien hypertexte visité" xfId="2158" builtinId="9" hidden="1"/>
    <cellStyle name="Lien hypertexte visité" xfId="2159" builtinId="9" hidden="1"/>
    <cellStyle name="Lien hypertexte visité" xfId="2160" builtinId="9" hidden="1"/>
    <cellStyle name="Lien hypertexte visité" xfId="2161" builtinId="9" hidden="1"/>
    <cellStyle name="Lien hypertexte visité" xfId="2162" builtinId="9" hidden="1"/>
    <cellStyle name="Lien hypertexte visité" xfId="2163" builtinId="9" hidden="1"/>
    <cellStyle name="Lien hypertexte visité" xfId="2164" builtinId="9" hidden="1"/>
    <cellStyle name="Lien hypertexte visité" xfId="2165" builtinId="9" hidden="1"/>
    <cellStyle name="Lien hypertexte visité" xfId="2166" builtinId="9" hidden="1"/>
    <cellStyle name="Lien hypertexte visité" xfId="2167" builtinId="9" hidden="1"/>
    <cellStyle name="Lien hypertexte visité" xfId="2168" builtinId="9" hidden="1"/>
    <cellStyle name="Lien hypertexte visité" xfId="2169" builtinId="9" hidden="1"/>
    <cellStyle name="Lien hypertexte visité" xfId="2170" builtinId="9" hidden="1"/>
    <cellStyle name="Lien hypertexte visité" xfId="2171" builtinId="9" hidden="1"/>
    <cellStyle name="Lien hypertexte visité" xfId="2172" builtinId="9" hidden="1"/>
    <cellStyle name="Lien hypertexte visité" xfId="2173" builtinId="9" hidden="1"/>
    <cellStyle name="Lien hypertexte visité" xfId="2174" builtinId="9" hidden="1"/>
    <cellStyle name="Lien hypertexte visité" xfId="2175" builtinId="9" hidden="1"/>
    <cellStyle name="Lien hypertexte visité" xfId="2176" builtinId="9" hidden="1"/>
    <cellStyle name="Lien hypertexte visité" xfId="2177" builtinId="9" hidden="1"/>
    <cellStyle name="Lien hypertexte visité" xfId="2178" builtinId="9" hidden="1"/>
    <cellStyle name="Lien hypertexte visité" xfId="2179" builtinId="9" hidden="1"/>
    <cellStyle name="Lien hypertexte visité" xfId="2180" builtinId="9" hidden="1"/>
    <cellStyle name="Lien hypertexte visité" xfId="2181" builtinId="9" hidden="1"/>
    <cellStyle name="Lien hypertexte visité" xfId="2182" builtinId="9" hidden="1"/>
    <cellStyle name="Lien hypertexte visité" xfId="2183" builtinId="9" hidden="1"/>
    <cellStyle name="Lien hypertexte visité" xfId="2184" builtinId="9" hidden="1"/>
    <cellStyle name="Lien hypertexte visité" xfId="2185" builtinId="9" hidden="1"/>
    <cellStyle name="Lien hypertexte visité" xfId="2186" builtinId="9" hidden="1"/>
    <cellStyle name="Lien hypertexte visité" xfId="2187" builtinId="9" hidden="1"/>
    <cellStyle name="Lien hypertexte visité" xfId="2188" builtinId="9" hidden="1"/>
    <cellStyle name="Lien hypertexte visité" xfId="2189" builtinId="9" hidden="1"/>
    <cellStyle name="Lien hypertexte visité" xfId="2190" builtinId="9" hidden="1"/>
    <cellStyle name="Lien hypertexte visité" xfId="2191" builtinId="9" hidden="1"/>
    <cellStyle name="Lien hypertexte visité" xfId="2192" builtinId="9" hidden="1"/>
    <cellStyle name="Lien hypertexte visité" xfId="2193" builtinId="9" hidden="1"/>
    <cellStyle name="Lien hypertexte visité" xfId="2194" builtinId="9" hidden="1"/>
    <cellStyle name="Lien hypertexte visité" xfId="2195" builtinId="9" hidden="1"/>
    <cellStyle name="Lien hypertexte visité" xfId="2196" builtinId="9" hidden="1"/>
    <cellStyle name="Lien hypertexte visité" xfId="2197" builtinId="9" hidden="1"/>
    <cellStyle name="Lien hypertexte visité" xfId="2198" builtinId="9" hidden="1"/>
    <cellStyle name="Lien hypertexte visité" xfId="2199" builtinId="9" hidden="1"/>
    <cellStyle name="Lien hypertexte visité" xfId="2200" builtinId="9" hidden="1"/>
    <cellStyle name="Lien hypertexte visité" xfId="2202" builtinId="9" hidden="1"/>
    <cellStyle name="Lien hypertexte visité" xfId="2203" builtinId="9" hidden="1"/>
    <cellStyle name="Lien hypertexte visité" xfId="2204" builtinId="9" hidden="1"/>
    <cellStyle name="Lien hypertexte visité" xfId="2205" builtinId="9" hidden="1"/>
    <cellStyle name="Lien hypertexte visité" xfId="2206" builtinId="9" hidden="1"/>
    <cellStyle name="Lien hypertexte visité" xfId="2207" builtinId="9" hidden="1"/>
    <cellStyle name="Lien hypertexte visité" xfId="2208" builtinId="9" hidden="1"/>
    <cellStyle name="Lien hypertexte visité" xfId="2209" builtinId="9" hidden="1"/>
    <cellStyle name="Lien hypertexte visité" xfId="2149" builtinId="9" hidden="1"/>
    <cellStyle name="Lien hypertexte visité" xfId="2210" builtinId="9" hidden="1"/>
    <cellStyle name="Lien hypertexte visité" xfId="2211" builtinId="9" hidden="1"/>
    <cellStyle name="Lien hypertexte visité" xfId="2212" builtinId="9" hidden="1"/>
    <cellStyle name="Lien hypertexte visité" xfId="2213" builtinId="9" hidden="1"/>
    <cellStyle name="Lien hypertexte visité" xfId="2214" builtinId="9" hidden="1"/>
    <cellStyle name="Lien hypertexte visité" xfId="2215" builtinId="9" hidden="1"/>
    <cellStyle name="Lien hypertexte visité" xfId="2216" builtinId="9" hidden="1"/>
    <cellStyle name="Lien hypertexte visité" xfId="2217" builtinId="9" hidden="1"/>
    <cellStyle name="Lien hypertexte visité" xfId="2218" builtinId="9" hidden="1"/>
    <cellStyle name="Lien hypertexte visité" xfId="2219" builtinId="9" hidden="1"/>
    <cellStyle name="Lien hypertexte visité" xfId="2220" builtinId="9" hidden="1"/>
    <cellStyle name="Lien hypertexte visité" xfId="2221" builtinId="9" hidden="1"/>
    <cellStyle name="Lien hypertexte visité" xfId="2222" builtinId="9" hidden="1"/>
    <cellStyle name="Lien hypertexte visité" xfId="2223" builtinId="9" hidden="1"/>
    <cellStyle name="Lien hypertexte visité" xfId="2224" builtinId="9" hidden="1"/>
    <cellStyle name="Lien hypertexte visité" xfId="2225" builtinId="9" hidden="1"/>
    <cellStyle name="Lien hypertexte visité" xfId="2226" builtinId="9" hidden="1"/>
    <cellStyle name="Lien hypertexte visité" xfId="2227" builtinId="9" hidden="1"/>
    <cellStyle name="Lien hypertexte visité" xfId="2228" builtinId="9" hidden="1"/>
    <cellStyle name="Lien hypertexte visité" xfId="2229" builtinId="9" hidden="1"/>
    <cellStyle name="Lien hypertexte visité" xfId="2230" builtinId="9" hidden="1"/>
    <cellStyle name="Lien hypertexte visité" xfId="2231" builtinId="9" hidden="1"/>
    <cellStyle name="Lien hypertexte visité" xfId="2232" builtinId="9" hidden="1"/>
    <cellStyle name="Lien hypertexte visité" xfId="2233" builtinId="9" hidden="1"/>
    <cellStyle name="Lien hypertexte visité" xfId="2234" builtinId="9" hidden="1"/>
    <cellStyle name="Lien hypertexte visité" xfId="2235" builtinId="9" hidden="1"/>
    <cellStyle name="Lien hypertexte visité" xfId="2236" builtinId="9" hidden="1"/>
    <cellStyle name="Lien hypertexte visité" xfId="2237" builtinId="9" hidden="1"/>
    <cellStyle name="Lien hypertexte visité" xfId="2238" builtinId="9" hidden="1"/>
    <cellStyle name="Lien hypertexte visité" xfId="2239" builtinId="9" hidden="1"/>
    <cellStyle name="Lien hypertexte visité" xfId="2240" builtinId="9" hidden="1"/>
    <cellStyle name="Lien hypertexte visité" xfId="2241" builtinId="9" hidden="1"/>
    <cellStyle name="Lien hypertexte visité" xfId="2242" builtinId="9" hidden="1"/>
    <cellStyle name="Lien hypertexte visité" xfId="2243" builtinId="9" hidden="1"/>
    <cellStyle name="Lien hypertexte visité" xfId="2244" builtinId="9" hidden="1"/>
    <cellStyle name="Lien hypertexte visité" xfId="2245" builtinId="9" hidden="1"/>
    <cellStyle name="Lien hypertexte visité" xfId="2246" builtinId="9" hidden="1"/>
    <cellStyle name="Lien hypertexte visité" xfId="2247" builtinId="9" hidden="1"/>
    <cellStyle name="Lien hypertexte visité" xfId="2248" builtinId="9" hidden="1"/>
    <cellStyle name="Lien hypertexte visité" xfId="2249" builtinId="9" hidden="1"/>
    <cellStyle name="Lien hypertexte visité" xfId="2250" builtinId="9" hidden="1"/>
    <cellStyle name="Lien hypertexte visité" xfId="2251" builtinId="9" hidden="1"/>
    <cellStyle name="Lien hypertexte visité" xfId="2252" builtinId="9" hidden="1"/>
    <cellStyle name="Lien hypertexte visité" xfId="2253" builtinId="9" hidden="1"/>
    <cellStyle name="Lien hypertexte visité" xfId="2254" builtinId="9" hidden="1"/>
    <cellStyle name="Lien hypertexte visité" xfId="2255" builtinId="9" hidden="1"/>
    <cellStyle name="Lien hypertexte visité" xfId="2256" builtinId="9" hidden="1"/>
    <cellStyle name="Lien hypertexte visité" xfId="2257" builtinId="9" hidden="1"/>
    <cellStyle name="Lien hypertexte visité" xfId="2258" builtinId="9" hidden="1"/>
    <cellStyle name="Lien hypertexte visité" xfId="2259" builtinId="9" hidden="1"/>
    <cellStyle name="Lien hypertexte visité" xfId="2260" builtinId="9" hidden="1"/>
    <cellStyle name="Lien hypertexte visité" xfId="2261" builtinId="9" hidden="1"/>
    <cellStyle name="Lien hypertexte visité" xfId="2262" builtinId="9" hidden="1"/>
    <cellStyle name="Lien hypertexte visité" xfId="2263" builtinId="9" hidden="1"/>
    <cellStyle name="Lien hypertexte visité" xfId="2264" builtinId="9" hidden="1"/>
    <cellStyle name="Lien hypertexte visité" xfId="2265" builtinId="9" hidden="1"/>
    <cellStyle name="Lien hypertexte visité" xfId="2266" builtinId="9" hidden="1"/>
    <cellStyle name="Lien hypertexte visité" xfId="2267" builtinId="9" hidden="1"/>
    <cellStyle name="Lien hypertexte visité" xfId="2268" builtinId="9" hidden="1"/>
    <cellStyle name="Lien hypertexte visité" xfId="2269" builtinId="9" hidden="1"/>
    <cellStyle name="Lien hypertexte visité" xfId="2270" builtinId="9" hidden="1"/>
    <cellStyle name="Lien hypertexte visité" xfId="2271" builtinId="9" hidden="1"/>
    <cellStyle name="Lien hypertexte visité" xfId="2272" builtinId="9" hidden="1"/>
    <cellStyle name="Lien hypertexte visité" xfId="2273" builtinId="9" hidden="1"/>
    <cellStyle name="Lien hypertexte visité" xfId="2274" builtinId="9" hidden="1"/>
    <cellStyle name="Lien hypertexte visité" xfId="2275" builtinId="9" hidden="1"/>
    <cellStyle name="Lien hypertexte visité" xfId="2276" builtinId="9" hidden="1"/>
    <cellStyle name="Lien hypertexte visité" xfId="2277" builtinId="9" hidden="1"/>
    <cellStyle name="Lien hypertexte visité" xfId="2278" builtinId="9" hidden="1"/>
    <cellStyle name="Lien hypertexte visité" xfId="2279" builtinId="9" hidden="1"/>
    <cellStyle name="Lien hypertexte visité" xfId="2280" builtinId="9" hidden="1"/>
    <cellStyle name="Lien hypertexte visité" xfId="2281" builtinId="9" hidden="1"/>
    <cellStyle name="Lien hypertexte visité" xfId="2282" builtinId="9" hidden="1"/>
    <cellStyle name="Lien hypertexte visité" xfId="2283" builtinId="9" hidden="1"/>
    <cellStyle name="Lien hypertexte visité" xfId="2284" builtinId="9" hidden="1"/>
    <cellStyle name="Lien hypertexte visité" xfId="2285" builtinId="9" hidden="1"/>
    <cellStyle name="Lien hypertexte visité" xfId="2286" builtinId="9" hidden="1"/>
    <cellStyle name="Lien hypertexte visité" xfId="2287" builtinId="9" hidden="1"/>
    <cellStyle name="Lien hypertexte visité" xfId="2288" builtinId="9" hidden="1"/>
    <cellStyle name="Lien hypertexte visité" xfId="2289" builtinId="9" hidden="1"/>
    <cellStyle name="Lien hypertexte visité" xfId="2290" builtinId="9" hidden="1"/>
    <cellStyle name="Lien hypertexte visité" xfId="2291" builtinId="9" hidden="1"/>
    <cellStyle name="Lien hypertexte visité" xfId="2292" builtinId="9" hidden="1"/>
    <cellStyle name="Lien hypertexte visité" xfId="2293" builtinId="9" hidden="1"/>
    <cellStyle name="Lien hypertexte visité" xfId="2294" builtinId="9" hidden="1"/>
    <cellStyle name="Lien hypertexte visité" xfId="2295" builtinId="9" hidden="1"/>
    <cellStyle name="Lien hypertexte visité" xfId="2296" builtinId="9" hidden="1"/>
    <cellStyle name="Lien hypertexte visité" xfId="2297" builtinId="9" hidden="1"/>
    <cellStyle name="Lien hypertexte visité" xfId="2298" builtinId="9" hidden="1"/>
    <cellStyle name="Lien hypertexte visité" xfId="2299" builtinId="9" hidden="1"/>
    <cellStyle name="Lien hypertexte visité" xfId="2300" builtinId="9" hidden="1"/>
    <cellStyle name="Lien hypertexte visité" xfId="2301" builtinId="9" hidden="1"/>
    <cellStyle name="Lien hypertexte visité" xfId="2302" builtinId="9" hidden="1"/>
    <cellStyle name="Lien hypertexte visité" xfId="2303" builtinId="9" hidden="1"/>
    <cellStyle name="Lien hypertexte visité" xfId="2304" builtinId="9" hidden="1"/>
    <cellStyle name="Lien hypertexte visité" xfId="2305" builtinId="9" hidden="1"/>
    <cellStyle name="Lien hypertexte visité" xfId="2306" builtinId="9" hidden="1"/>
    <cellStyle name="Lien hypertexte visité" xfId="2307" builtinId="9" hidden="1"/>
    <cellStyle name="Lien hypertexte visité" xfId="2308" builtinId="9" hidden="1"/>
    <cellStyle name="Lien hypertexte visité" xfId="2309" builtinId="9" hidden="1"/>
    <cellStyle name="Lien hypertexte visité" xfId="2310" builtinId="9" hidden="1"/>
    <cellStyle name="Lien hypertexte visité" xfId="2311" builtinId="9" hidden="1"/>
    <cellStyle name="Lien hypertexte visité" xfId="2312" builtinId="9" hidden="1"/>
    <cellStyle name="Lien hypertexte visité" xfId="2313" builtinId="9" hidden="1"/>
    <cellStyle name="Lien hypertexte visité" xfId="2314" builtinId="9" hidden="1"/>
    <cellStyle name="Lien hypertexte visité" xfId="2315" builtinId="9" hidden="1"/>
    <cellStyle name="Lien hypertexte visité" xfId="2316" builtinId="9" hidden="1"/>
    <cellStyle name="Lien hypertexte visité" xfId="2317" builtinId="9" hidden="1"/>
    <cellStyle name="Lien hypertexte visité" xfId="2318" builtinId="9" hidden="1"/>
    <cellStyle name="Lien hypertexte visité" xfId="2319" builtinId="9" hidden="1"/>
    <cellStyle name="Lien hypertexte visité" xfId="2320" builtinId="9" hidden="1"/>
    <cellStyle name="Lien hypertexte visité" xfId="2321" builtinId="9" hidden="1"/>
    <cellStyle name="Lien hypertexte visité" xfId="2322" builtinId="9" hidden="1"/>
    <cellStyle name="Lien hypertexte visité" xfId="2323" builtinId="9" hidden="1"/>
    <cellStyle name="Lien hypertexte visité" xfId="2324" builtinId="9" hidden="1"/>
    <cellStyle name="Lien hypertexte visité" xfId="2325" builtinId="9" hidden="1"/>
    <cellStyle name="Lien hypertexte visité" xfId="2326" builtinId="9" hidden="1"/>
    <cellStyle name="Lien hypertexte visité" xfId="2327" builtinId="9" hidden="1"/>
    <cellStyle name="Lien hypertexte visité" xfId="2328" builtinId="9" hidden="1"/>
    <cellStyle name="Lien hypertexte visité" xfId="2329" builtinId="9" hidden="1"/>
    <cellStyle name="Lien hypertexte visité" xfId="2330" builtinId="9" hidden="1"/>
    <cellStyle name="Lien hypertexte visité" xfId="2331" builtinId="9" hidden="1"/>
    <cellStyle name="Lien hypertexte visité" xfId="2332" builtinId="9" hidden="1"/>
    <cellStyle name="Lien hypertexte visité" xfId="2333" builtinId="9" hidden="1"/>
    <cellStyle name="Lien hypertexte visité" xfId="2334" builtinId="9" hidden="1"/>
    <cellStyle name="Lien hypertexte visité" xfId="2335" builtinId="9" hidden="1"/>
    <cellStyle name="Lien hypertexte visité" xfId="2336" builtinId="9" hidden="1"/>
    <cellStyle name="Lien hypertexte visité" xfId="2337" builtinId="9" hidden="1"/>
    <cellStyle name="Lien hypertexte visité" xfId="2338" builtinId="9" hidden="1"/>
    <cellStyle name="Lien hypertexte visité" xfId="2339" builtinId="9" hidden="1"/>
    <cellStyle name="Lien hypertexte visité" xfId="2340" builtinId="9" hidden="1"/>
    <cellStyle name="Lien hypertexte visité" xfId="2341" builtinId="9" hidden="1"/>
    <cellStyle name="Lien hypertexte visité" xfId="2342" builtinId="9" hidden="1"/>
    <cellStyle name="Lien hypertexte visité" xfId="2343" builtinId="9" hidden="1"/>
    <cellStyle name="Lien hypertexte visité" xfId="2344" builtinId="9" hidden="1"/>
    <cellStyle name="Lien hypertexte visité" xfId="2345" builtinId="9" hidden="1"/>
    <cellStyle name="Lien hypertexte visité" xfId="2346" builtinId="9" hidden="1"/>
    <cellStyle name="Lien hypertexte visité" xfId="2347" builtinId="9" hidden="1"/>
    <cellStyle name="Lien hypertexte visité" xfId="2348" builtinId="9" hidden="1"/>
    <cellStyle name="Lien hypertexte visité" xfId="2349" builtinId="9" hidden="1"/>
    <cellStyle name="Lien hypertexte visité" xfId="2350" builtinId="9" hidden="1"/>
    <cellStyle name="Lien hypertexte visité" xfId="2351" builtinId="9" hidden="1"/>
    <cellStyle name="Lien hypertexte visité" xfId="2352" builtinId="9" hidden="1"/>
    <cellStyle name="Lien hypertexte visité" xfId="2353" builtinId="9" hidden="1"/>
    <cellStyle name="Lien hypertexte visité" xfId="2354" builtinId="9" hidden="1"/>
    <cellStyle name="Lien hypertexte visité" xfId="2355" builtinId="9" hidden="1"/>
    <cellStyle name="Lien hypertexte visité" xfId="2356" builtinId="9" hidden="1"/>
    <cellStyle name="Lien hypertexte visité" xfId="2357" builtinId="9" hidden="1"/>
    <cellStyle name="Lien hypertexte visité" xfId="2358" builtinId="9" hidden="1"/>
    <cellStyle name="Lien hypertexte visité" xfId="2359" builtinId="9" hidden="1"/>
    <cellStyle name="Lien hypertexte visité" xfId="2360" builtinId="9" hidden="1"/>
    <cellStyle name="Lien hypertexte visité" xfId="2361" builtinId="9" hidden="1"/>
    <cellStyle name="Lien hypertexte visité" xfId="2362" builtinId="9" hidden="1"/>
    <cellStyle name="Lien hypertexte visité" xfId="2363" builtinId="9" hidden="1"/>
    <cellStyle name="Lien hypertexte visité" xfId="2364" builtinId="9" hidden="1"/>
    <cellStyle name="Lien hypertexte visité" xfId="2365" builtinId="9" hidden="1"/>
    <cellStyle name="Lien hypertexte visité" xfId="2366" builtinId="9" hidden="1"/>
    <cellStyle name="Lien hypertexte visité" xfId="2367" builtinId="9" hidden="1"/>
    <cellStyle name="Lien hypertexte visité" xfId="2368" builtinId="9" hidden="1"/>
    <cellStyle name="Lien hypertexte visité" xfId="2369" builtinId="9" hidden="1"/>
    <cellStyle name="Lien hypertexte visité" xfId="2370" builtinId="9" hidden="1"/>
    <cellStyle name="Lien hypertexte visité" xfId="2371" builtinId="9" hidden="1"/>
    <cellStyle name="Lien hypertexte visité" xfId="2372" builtinId="9" hidden="1"/>
    <cellStyle name="Lien hypertexte visité" xfId="2373" builtinId="9" hidden="1"/>
    <cellStyle name="Lien hypertexte visité" xfId="2374" builtinId="9" hidden="1"/>
    <cellStyle name="Lien hypertexte visité" xfId="2375" builtinId="9" hidden="1"/>
    <cellStyle name="Lien hypertexte visité" xfId="2376" builtinId="9" hidden="1"/>
    <cellStyle name="Lien hypertexte visité" xfId="2377" builtinId="9" hidden="1"/>
    <cellStyle name="Lien hypertexte visité" xfId="2378" builtinId="9" hidden="1"/>
    <cellStyle name="Lien hypertexte visité" xfId="2379" builtinId="9" hidden="1"/>
    <cellStyle name="Lien hypertexte visité" xfId="2380" builtinId="9" hidden="1"/>
    <cellStyle name="Lien hypertexte visité" xfId="2381" builtinId="9" hidden="1"/>
    <cellStyle name="Lien hypertexte visité" xfId="2382" builtinId="9" hidden="1"/>
    <cellStyle name="Lien hypertexte visité" xfId="2383" builtinId="9" hidden="1"/>
    <cellStyle name="Lien hypertexte visité" xfId="2384" builtinId="9" hidden="1"/>
    <cellStyle name="Lien hypertexte visité" xfId="2385" builtinId="9" hidden="1"/>
    <cellStyle name="Lien hypertexte visité" xfId="2386" builtinId="9" hidden="1"/>
    <cellStyle name="Lien hypertexte visité" xfId="2387" builtinId="9" hidden="1"/>
    <cellStyle name="Lien hypertexte visité" xfId="2388" builtinId="9" hidden="1"/>
    <cellStyle name="Lien hypertexte visité" xfId="2389" builtinId="9" hidden="1"/>
    <cellStyle name="Lien hypertexte visité" xfId="2390" builtinId="9" hidden="1"/>
    <cellStyle name="Lien hypertexte visité" xfId="2391" builtinId="9" hidden="1"/>
    <cellStyle name="Lien hypertexte visité" xfId="2392" builtinId="9" hidden="1"/>
    <cellStyle name="Lien hypertexte visité" xfId="2393" builtinId="9" hidden="1"/>
    <cellStyle name="Lien hypertexte visité" xfId="2394" builtinId="9" hidden="1"/>
    <cellStyle name="Lien hypertexte visité" xfId="2395" builtinId="9" hidden="1"/>
    <cellStyle name="Lien hypertexte visité" xfId="2396" builtinId="9" hidden="1"/>
    <cellStyle name="Lien hypertexte visité" xfId="2397" builtinId="9" hidden="1"/>
    <cellStyle name="Lien hypertexte visité" xfId="2398" builtinId="9" hidden="1"/>
    <cellStyle name="Lien hypertexte visité" xfId="2399" builtinId="9" hidden="1"/>
    <cellStyle name="Lien hypertexte visité" xfId="2400" builtinId="9" hidden="1"/>
    <cellStyle name="Lien hypertexte visité" xfId="2401" builtinId="9" hidden="1"/>
    <cellStyle name="Lien hypertexte visité" xfId="2402" builtinId="9" hidden="1"/>
    <cellStyle name="Lien hypertexte visité" xfId="2403" builtinId="9" hidden="1"/>
    <cellStyle name="Lien hypertexte visité" xfId="2404" builtinId="9" hidden="1"/>
    <cellStyle name="Lien hypertexte visité" xfId="2405" builtinId="9" hidden="1"/>
    <cellStyle name="Lien hypertexte visité" xfId="2406" builtinId="9" hidden="1"/>
    <cellStyle name="Lien hypertexte visité" xfId="2407" builtinId="9" hidden="1"/>
    <cellStyle name="Lien hypertexte visité" xfId="2408" builtinId="9" hidden="1"/>
    <cellStyle name="Lien hypertexte visité" xfId="2409" builtinId="9" hidden="1"/>
    <cellStyle name="Lien hypertexte visité" xfId="2410" builtinId="9" hidden="1"/>
    <cellStyle name="Lien hypertexte visité" xfId="2411" builtinId="9" hidden="1"/>
    <cellStyle name="Lien hypertexte visité" xfId="2412" builtinId="9" hidden="1"/>
    <cellStyle name="Lien hypertexte visité" xfId="2413" builtinId="9" hidden="1"/>
    <cellStyle name="Lien hypertexte visité" xfId="2414" builtinId="9" hidden="1"/>
    <cellStyle name="Lien hypertexte visité" xfId="2415" builtinId="9" hidden="1"/>
    <cellStyle name="Lien hypertexte visité" xfId="2416" builtinId="9" hidden="1"/>
    <cellStyle name="Lien hypertexte visité" xfId="2417" builtinId="9" hidden="1"/>
    <cellStyle name="Lien hypertexte visité" xfId="2418" builtinId="9" hidden="1"/>
    <cellStyle name="Lien hypertexte visité" xfId="2419" builtinId="9" hidden="1"/>
    <cellStyle name="Lien hypertexte visité" xfId="2420" builtinId="9" hidden="1"/>
    <cellStyle name="Lien hypertexte visité" xfId="2421" builtinId="9" hidden="1"/>
    <cellStyle name="Lien hypertexte visité" xfId="2422" builtinId="9" hidden="1"/>
    <cellStyle name="Lien hypertexte visité" xfId="2423" builtinId="9" hidden="1"/>
    <cellStyle name="Lien hypertexte visité" xfId="2424" builtinId="9" hidden="1"/>
    <cellStyle name="Lien hypertexte visité" xfId="2425" builtinId="9" hidden="1"/>
    <cellStyle name="Lien hypertexte visité" xfId="2426" builtinId="9" hidden="1"/>
    <cellStyle name="Lien hypertexte visité" xfId="2427" builtinId="9" hidden="1"/>
    <cellStyle name="Lien hypertexte visité" xfId="2428" builtinId="9" hidden="1"/>
    <cellStyle name="Lien hypertexte visité" xfId="2429" builtinId="9" hidden="1"/>
    <cellStyle name="Lien hypertexte visité" xfId="2430" builtinId="9" hidden="1"/>
    <cellStyle name="Lien hypertexte visité" xfId="2431" builtinId="9" hidden="1"/>
    <cellStyle name="Lien hypertexte visité" xfId="2432" builtinId="9" hidden="1"/>
    <cellStyle name="Lien hypertexte visité" xfId="2433" builtinId="9" hidden="1"/>
    <cellStyle name="Lien hypertexte visité" xfId="2434" builtinId="9" hidden="1"/>
    <cellStyle name="Lien hypertexte visité" xfId="2435" builtinId="9" hidden="1"/>
    <cellStyle name="Lien hypertexte visité" xfId="2436" builtinId="9" hidden="1"/>
    <cellStyle name="Lien hypertexte visité" xfId="2437" builtinId="9" hidden="1"/>
    <cellStyle name="Lien hypertexte visité" xfId="2438" builtinId="9" hidden="1"/>
    <cellStyle name="Lien hypertexte visité" xfId="2439" builtinId="9" hidden="1"/>
    <cellStyle name="Lien hypertexte visité" xfId="2440" builtinId="9" hidden="1"/>
    <cellStyle name="Lien hypertexte visité" xfId="2441" builtinId="9" hidden="1"/>
    <cellStyle name="Lien hypertexte visité" xfId="2442" builtinId="9" hidden="1"/>
    <cellStyle name="Lien hypertexte visité" xfId="2443" builtinId="9" hidden="1"/>
    <cellStyle name="Lien hypertexte visité" xfId="2444" builtinId="9" hidden="1"/>
    <cellStyle name="Lien hypertexte visité" xfId="2445" builtinId="9" hidden="1"/>
    <cellStyle name="Lien hypertexte visité" xfId="2446" builtinId="9" hidden="1"/>
    <cellStyle name="Lien hypertexte visité" xfId="2447" builtinId="9" hidden="1"/>
    <cellStyle name="Lien hypertexte visité" xfId="2448" builtinId="9" hidden="1"/>
    <cellStyle name="Lien hypertexte visité" xfId="2449" builtinId="9" hidden="1"/>
    <cellStyle name="Lien hypertexte visité" xfId="2450" builtinId="9" hidden="1"/>
    <cellStyle name="Lien hypertexte visité" xfId="2451" builtinId="9" hidden="1"/>
    <cellStyle name="Lien hypertexte visité" xfId="2452" builtinId="9" hidden="1"/>
    <cellStyle name="Lien hypertexte visité" xfId="2453" builtinId="9" hidden="1"/>
    <cellStyle name="Lien hypertexte visité" xfId="2454" builtinId="9" hidden="1"/>
    <cellStyle name="Lien hypertexte visité" xfId="2455" builtinId="9" hidden="1"/>
    <cellStyle name="Lien hypertexte visité" xfId="2456" builtinId="9" hidden="1"/>
    <cellStyle name="Lien hypertexte visité" xfId="2457" builtinId="9" hidden="1"/>
    <cellStyle name="Lien hypertexte visité" xfId="2458" builtinId="9" hidden="1"/>
    <cellStyle name="Lien hypertexte visité" xfId="2459" builtinId="9" hidden="1"/>
    <cellStyle name="Lien hypertexte visité" xfId="2460" builtinId="9" hidden="1"/>
    <cellStyle name="Lien hypertexte visité" xfId="2461" builtinId="9" hidden="1"/>
    <cellStyle name="Lien hypertexte visité" xfId="2462" builtinId="9" hidden="1"/>
    <cellStyle name="Lien hypertexte visité" xfId="2463" builtinId="9" hidden="1"/>
    <cellStyle name="Lien hypertexte visité" xfId="2464" builtinId="9" hidden="1"/>
    <cellStyle name="Lien hypertexte visité" xfId="2465" builtinId="9" hidden="1"/>
    <cellStyle name="Lien hypertexte visité" xfId="2466" builtinId="9" hidden="1"/>
    <cellStyle name="Lien hypertexte visité" xfId="2467" builtinId="9" hidden="1"/>
    <cellStyle name="Lien hypertexte visité" xfId="2468" builtinId="9" hidden="1"/>
    <cellStyle name="Lien hypertexte visité" xfId="2469" builtinId="9" hidden="1"/>
    <cellStyle name="Lien hypertexte visité" xfId="2470" builtinId="9" hidden="1"/>
    <cellStyle name="Lien hypertexte visité" xfId="2471" builtinId="9" hidden="1"/>
    <cellStyle name="Lien hypertexte visité" xfId="2472" builtinId="9" hidden="1"/>
    <cellStyle name="Lien hypertexte visité" xfId="2473" builtinId="9" hidden="1"/>
    <cellStyle name="Lien hypertexte visité" xfId="2474" builtinId="9" hidden="1"/>
    <cellStyle name="Lien hypertexte visité" xfId="2475" builtinId="9" hidden="1"/>
    <cellStyle name="Lien hypertexte visité" xfId="2476" builtinId="9" hidden="1"/>
    <cellStyle name="Lien hypertexte visité" xfId="2477" builtinId="9" hidden="1"/>
    <cellStyle name="Lien hypertexte visité" xfId="2478" builtinId="9" hidden="1"/>
    <cellStyle name="Lien hypertexte visité" xfId="2479" builtinId="9" hidden="1"/>
    <cellStyle name="Lien hypertexte visité" xfId="2480" builtinId="9" hidden="1"/>
    <cellStyle name="Lien hypertexte visité" xfId="2481" builtinId="9" hidden="1"/>
    <cellStyle name="Lien hypertexte visité" xfId="2482" builtinId="9" hidden="1"/>
    <cellStyle name="Lien hypertexte visité" xfId="2483" builtinId="9" hidden="1"/>
    <cellStyle name="Lien hypertexte visité" xfId="2484" builtinId="9" hidden="1"/>
    <cellStyle name="Lien hypertexte visité" xfId="2485" builtinId="9" hidden="1"/>
    <cellStyle name="Lien hypertexte visité" xfId="2486" builtinId="9" hidden="1"/>
    <cellStyle name="Lien hypertexte visité" xfId="2487" builtinId="9" hidden="1"/>
    <cellStyle name="Lien hypertexte visité" xfId="2488" builtinId="9" hidden="1"/>
    <cellStyle name="Lien hypertexte visité" xfId="2489" builtinId="9" hidden="1"/>
    <cellStyle name="Lien hypertexte visité" xfId="2490" builtinId="9" hidden="1"/>
    <cellStyle name="Lien hypertexte visité" xfId="2491" builtinId="9" hidden="1"/>
    <cellStyle name="Lien hypertexte visité" xfId="2492" builtinId="9" hidden="1"/>
    <cellStyle name="Lien hypertexte visité" xfId="2493" builtinId="9" hidden="1"/>
    <cellStyle name="Lien hypertexte visité" xfId="2494" builtinId="9" hidden="1"/>
    <cellStyle name="Lien hypertexte visité" xfId="2495" builtinId="9" hidden="1"/>
    <cellStyle name="Lien hypertexte visité" xfId="2496" builtinId="9" hidden="1"/>
    <cellStyle name="Lien hypertexte visité" xfId="2497" builtinId="9" hidden="1"/>
    <cellStyle name="Lien hypertexte visité" xfId="2498" builtinId="9" hidden="1"/>
    <cellStyle name="Lien hypertexte visité" xfId="2499" builtinId="9" hidden="1"/>
    <cellStyle name="Lien hypertexte visité" xfId="2500" builtinId="9" hidden="1"/>
    <cellStyle name="Lien hypertexte visité" xfId="2501" builtinId="9" hidden="1"/>
    <cellStyle name="Lien hypertexte visité" xfId="2502" builtinId="9" hidden="1"/>
    <cellStyle name="Lien hypertexte visité" xfId="2503" builtinId="9" hidden="1"/>
    <cellStyle name="Lien hypertexte visité" xfId="2504" builtinId="9" hidden="1"/>
    <cellStyle name="Lien hypertexte visité" xfId="2505" builtinId="9" hidden="1"/>
    <cellStyle name="Lien hypertexte visité" xfId="2506" builtinId="9" hidden="1"/>
    <cellStyle name="Lien hypertexte visité" xfId="2507" builtinId="9" hidden="1"/>
    <cellStyle name="Lien hypertexte visité" xfId="2508" builtinId="9" hidden="1"/>
    <cellStyle name="Lien hypertexte visité" xfId="2509" builtinId="9" hidden="1"/>
    <cellStyle name="Lien hypertexte visité" xfId="2510" builtinId="9" hidden="1"/>
    <cellStyle name="Lien hypertexte visité" xfId="2511" builtinId="9" hidden="1"/>
    <cellStyle name="Lien hypertexte visité" xfId="2512" builtinId="9" hidden="1"/>
    <cellStyle name="Lien hypertexte visité" xfId="2513" builtinId="9" hidden="1"/>
    <cellStyle name="Lien hypertexte visité" xfId="2514" builtinId="9" hidden="1"/>
    <cellStyle name="Lien hypertexte visité" xfId="2515" builtinId="9" hidden="1"/>
    <cellStyle name="Lien hypertexte visité" xfId="2516" builtinId="9" hidden="1"/>
    <cellStyle name="Lien hypertexte visité" xfId="2517" builtinId="9" hidden="1"/>
    <cellStyle name="Lien hypertexte visité" xfId="2518" builtinId="9" hidden="1"/>
    <cellStyle name="Lien hypertexte visité" xfId="2519" builtinId="9" hidden="1"/>
    <cellStyle name="Lien hypertexte visité" xfId="2520" builtinId="9" hidden="1"/>
    <cellStyle name="Lien hypertexte visité" xfId="2521" builtinId="9" hidden="1"/>
    <cellStyle name="Lien hypertexte visité" xfId="2522" builtinId="9" hidden="1"/>
    <cellStyle name="Lien hypertexte visité" xfId="2523" builtinId="9" hidden="1"/>
    <cellStyle name="Lien hypertexte visité" xfId="2524" builtinId="9" hidden="1"/>
    <cellStyle name="Lien hypertexte visité" xfId="2525" builtinId="9" hidden="1"/>
    <cellStyle name="Lien hypertexte visité" xfId="2526" builtinId="9" hidden="1"/>
    <cellStyle name="Lien hypertexte visité" xfId="2527" builtinId="9" hidden="1"/>
    <cellStyle name="Lien hypertexte visité" xfId="2528" builtinId="9" hidden="1"/>
    <cellStyle name="Lien hypertexte visité" xfId="2529" builtinId="9" hidden="1"/>
    <cellStyle name="Lien hypertexte visité" xfId="2530" builtinId="9" hidden="1"/>
    <cellStyle name="Lien hypertexte visité" xfId="2531" builtinId="9" hidden="1"/>
    <cellStyle name="Lien hypertexte visité" xfId="2532" builtinId="9" hidden="1"/>
    <cellStyle name="Lien hypertexte visité" xfId="2533" builtinId="9" hidden="1"/>
    <cellStyle name="Lien hypertexte visité" xfId="2534" builtinId="9" hidden="1"/>
    <cellStyle name="Lien hypertexte visité" xfId="2535" builtinId="9" hidden="1"/>
    <cellStyle name="Lien hypertexte visité" xfId="2536" builtinId="9" hidden="1"/>
    <cellStyle name="Lien hypertexte visité" xfId="2537" builtinId="9" hidden="1"/>
    <cellStyle name="Lien hypertexte visité" xfId="2538" builtinId="9" hidden="1"/>
    <cellStyle name="Lien hypertexte visité" xfId="2539" builtinId="9" hidden="1"/>
    <cellStyle name="Lien hypertexte visité" xfId="2540" builtinId="9" hidden="1"/>
    <cellStyle name="Lien hypertexte visité" xfId="2541" builtinId="9" hidden="1"/>
    <cellStyle name="Lien hypertexte visité" xfId="2542" builtinId="9" hidden="1"/>
    <cellStyle name="Lien hypertexte visité" xfId="2543" builtinId="9" hidden="1"/>
    <cellStyle name="Lien hypertexte visité" xfId="2544" builtinId="9" hidden="1"/>
    <cellStyle name="Lien hypertexte visité" xfId="2545" builtinId="9" hidden="1"/>
    <cellStyle name="Lien hypertexte visité" xfId="2546" builtinId="9" hidden="1"/>
    <cellStyle name="Lien hypertexte visité" xfId="2547" builtinId="9" hidden="1"/>
    <cellStyle name="Lien hypertexte visité" xfId="2548" builtinId="9" hidden="1"/>
    <cellStyle name="Lien hypertexte visité" xfId="2549" builtinId="9" hidden="1"/>
    <cellStyle name="Lien hypertexte visité" xfId="2550" builtinId="9" hidden="1"/>
    <cellStyle name="Lien hypertexte visité" xfId="2551" builtinId="9" hidden="1"/>
    <cellStyle name="Lien hypertexte visité" xfId="2552" builtinId="9" hidden="1"/>
    <cellStyle name="Lien hypertexte visité" xfId="2553" builtinId="9" hidden="1"/>
    <cellStyle name="Lien hypertexte visité" xfId="2554" builtinId="9" hidden="1"/>
    <cellStyle name="Lien hypertexte visité" xfId="2555" builtinId="9" hidden="1"/>
    <cellStyle name="Lien hypertexte visité" xfId="2556" builtinId="9" hidden="1"/>
    <cellStyle name="Lien hypertexte visité" xfId="2557" builtinId="9" hidden="1"/>
    <cellStyle name="Lien hypertexte visité" xfId="2558" builtinId="9" hidden="1"/>
    <cellStyle name="Lien hypertexte visité" xfId="2559" builtinId="9" hidden="1"/>
    <cellStyle name="Lien hypertexte visité" xfId="2560" builtinId="9" hidden="1"/>
    <cellStyle name="Lien hypertexte visité" xfId="2561" builtinId="9" hidden="1"/>
    <cellStyle name="Lien hypertexte visité" xfId="2562" builtinId="9" hidden="1"/>
    <cellStyle name="Lien hypertexte visité" xfId="2563" builtinId="9" hidden="1"/>
    <cellStyle name="Lien hypertexte visité" xfId="2564" builtinId="9" hidden="1"/>
    <cellStyle name="Lien hypertexte visité" xfId="2565" builtinId="9" hidden="1"/>
    <cellStyle name="Lien hypertexte visité" xfId="2566" builtinId="9" hidden="1"/>
    <cellStyle name="Lien hypertexte visité" xfId="2567" builtinId="9" hidden="1"/>
    <cellStyle name="Lien hypertexte visité" xfId="2568" builtinId="9" hidden="1"/>
    <cellStyle name="Lien hypertexte visité" xfId="2569" builtinId="9" hidden="1"/>
    <cellStyle name="Lien hypertexte visité" xfId="2570" builtinId="9" hidden="1"/>
    <cellStyle name="Lien hypertexte visité" xfId="2571" builtinId="9" hidden="1"/>
    <cellStyle name="Lien hypertexte visité" xfId="2572" builtinId="9" hidden="1"/>
    <cellStyle name="Lien hypertexte visité" xfId="2573" builtinId="9" hidden="1"/>
    <cellStyle name="Lien hypertexte visité" xfId="2574" builtinId="9" hidden="1"/>
    <cellStyle name="Lien hypertexte visité" xfId="2575" builtinId="9" hidden="1"/>
    <cellStyle name="Lien hypertexte visité" xfId="2576" builtinId="9" hidden="1"/>
    <cellStyle name="Lien hypertexte visité" xfId="2577" builtinId="9" hidden="1"/>
    <cellStyle name="Lien hypertexte visité" xfId="2578" builtinId="9" hidden="1"/>
    <cellStyle name="Lien hypertexte visité" xfId="2579" builtinId="9" hidden="1"/>
    <cellStyle name="Lien hypertexte visité" xfId="2580" builtinId="9" hidden="1"/>
    <cellStyle name="Lien hypertexte visité" xfId="2581" builtinId="9" hidden="1"/>
    <cellStyle name="Lien hypertexte visité" xfId="2582" builtinId="9" hidden="1"/>
    <cellStyle name="Lien hypertexte visité" xfId="2583" builtinId="9" hidden="1"/>
    <cellStyle name="Lien hypertexte visité" xfId="2584" builtinId="9" hidden="1"/>
    <cellStyle name="Lien hypertexte visité" xfId="2585" builtinId="9" hidden="1"/>
    <cellStyle name="Lien hypertexte visité" xfId="2586" builtinId="9" hidden="1"/>
    <cellStyle name="Lien hypertexte visité" xfId="2587" builtinId="9" hidden="1"/>
    <cellStyle name="Lien hypertexte visité" xfId="2588" builtinId="9" hidden="1"/>
    <cellStyle name="Lien hypertexte visité" xfId="2589" builtinId="9" hidden="1"/>
    <cellStyle name="Lien hypertexte visité" xfId="2590" builtinId="9" hidden="1"/>
    <cellStyle name="Lien hypertexte visité" xfId="2591" builtinId="9" hidden="1"/>
    <cellStyle name="Lien hypertexte visité" xfId="2592" builtinId="9" hidden="1"/>
    <cellStyle name="Lien hypertexte visité" xfId="2593" builtinId="9" hidden="1"/>
    <cellStyle name="Lien hypertexte visité" xfId="2594" builtinId="9" hidden="1"/>
    <cellStyle name="Lien hypertexte visité" xfId="2595" builtinId="9" hidden="1"/>
    <cellStyle name="Lien hypertexte visité" xfId="2596" builtinId="9" hidden="1"/>
    <cellStyle name="Lien hypertexte visité" xfId="2597" builtinId="9" hidden="1"/>
    <cellStyle name="Lien hypertexte visité" xfId="2598" builtinId="9" hidden="1"/>
    <cellStyle name="Lien hypertexte visité" xfId="2599" builtinId="9" hidden="1"/>
    <cellStyle name="Lien hypertexte visité" xfId="2600" builtinId="9" hidden="1"/>
    <cellStyle name="Lien hypertexte visité" xfId="2601" builtinId="9" hidden="1"/>
    <cellStyle name="Lien hypertexte visité" xfId="2602" builtinId="9" hidden="1"/>
    <cellStyle name="Lien hypertexte visité" xfId="2603" builtinId="9" hidden="1"/>
    <cellStyle name="Lien hypertexte visité" xfId="2604" builtinId="9" hidden="1"/>
    <cellStyle name="Lien hypertexte visité" xfId="2605" builtinId="9" hidden="1"/>
    <cellStyle name="Lien hypertexte visité" xfId="2606" builtinId="9" hidden="1"/>
    <cellStyle name="Lien hypertexte visité" xfId="2607" builtinId="9" hidden="1"/>
    <cellStyle name="Lien hypertexte visité" xfId="2608" builtinId="9" hidden="1"/>
    <cellStyle name="Lien hypertexte visité" xfId="2609" builtinId="9" hidden="1"/>
    <cellStyle name="Lien hypertexte visité" xfId="2610" builtinId="9" hidden="1"/>
    <cellStyle name="Lien hypertexte visité" xfId="2611" builtinId="9" hidden="1"/>
    <cellStyle name="Lien hypertexte visité" xfId="2612" builtinId="9" hidden="1"/>
    <cellStyle name="Lien hypertexte visité" xfId="2613" builtinId="9" hidden="1"/>
    <cellStyle name="Lien hypertexte visité" xfId="2614" builtinId="9" hidden="1"/>
    <cellStyle name="Lien hypertexte visité" xfId="2615" builtinId="9" hidden="1"/>
    <cellStyle name="Lien hypertexte visité" xfId="2616" builtinId="9" hidden="1"/>
    <cellStyle name="Lien hypertexte visité" xfId="2617" builtinId="9" hidden="1"/>
    <cellStyle name="Lien hypertexte visité" xfId="2618" builtinId="9" hidden="1"/>
    <cellStyle name="Lien hypertexte visité" xfId="2619" builtinId="9" hidden="1"/>
    <cellStyle name="Lien hypertexte visité" xfId="2620" builtinId="9" hidden="1"/>
    <cellStyle name="Lien hypertexte visité" xfId="2621" builtinId="9" hidden="1"/>
    <cellStyle name="Lien hypertexte visité" xfId="2622" builtinId="9" hidden="1"/>
    <cellStyle name="Lien hypertexte visité" xfId="2623" builtinId="9" hidden="1"/>
    <cellStyle name="Lien hypertexte visité" xfId="2624" builtinId="9" hidden="1"/>
    <cellStyle name="Lien hypertexte visité" xfId="2625" builtinId="9" hidden="1"/>
    <cellStyle name="Lien hypertexte visité" xfId="2626" builtinId="9" hidden="1"/>
    <cellStyle name="Lien hypertexte visité" xfId="2627" builtinId="9" hidden="1"/>
    <cellStyle name="Lien hypertexte visité" xfId="2628" builtinId="9" hidden="1"/>
    <cellStyle name="Lien hypertexte visité" xfId="2629" builtinId="9" hidden="1"/>
    <cellStyle name="Lien hypertexte visité" xfId="2630" builtinId="9" hidden="1"/>
    <cellStyle name="Lien hypertexte visité" xfId="2631" builtinId="9" hidden="1"/>
    <cellStyle name="Lien hypertexte visité" xfId="2632" builtinId="9" hidden="1"/>
    <cellStyle name="Lien hypertexte visité" xfId="2633" builtinId="9" hidden="1"/>
    <cellStyle name="Lien hypertexte visité" xfId="2634" builtinId="9" hidden="1"/>
    <cellStyle name="Lien hypertexte visité" xfId="2635" builtinId="9" hidden="1"/>
    <cellStyle name="Lien hypertexte visité" xfId="2636" builtinId="9" hidden="1"/>
    <cellStyle name="Lien hypertexte visité" xfId="2637" builtinId="9" hidden="1"/>
    <cellStyle name="Lien hypertexte visité" xfId="2638" builtinId="9" hidden="1"/>
    <cellStyle name="Lien hypertexte visité" xfId="2639" builtinId="9" hidden="1"/>
    <cellStyle name="Lien hypertexte visité" xfId="2640" builtinId="9" hidden="1"/>
    <cellStyle name="Lien hypertexte visité" xfId="2641" builtinId="9" hidden="1"/>
    <cellStyle name="Lien hypertexte visité" xfId="2642" builtinId="9" hidden="1"/>
    <cellStyle name="Lien hypertexte visité" xfId="2643" builtinId="9" hidden="1"/>
    <cellStyle name="Lien hypertexte visité" xfId="2644" builtinId="9" hidden="1"/>
    <cellStyle name="Lien hypertexte visité" xfId="2645" builtinId="9" hidden="1"/>
    <cellStyle name="Lien hypertexte visité" xfId="2646" builtinId="9" hidden="1"/>
    <cellStyle name="Lien hypertexte visité" xfId="2647" builtinId="9" hidden="1"/>
    <cellStyle name="Lien hypertexte visité" xfId="2648" builtinId="9" hidden="1"/>
    <cellStyle name="Lien hypertexte visité" xfId="2649" builtinId="9" hidden="1"/>
    <cellStyle name="Lien hypertexte visité" xfId="2650" builtinId="9" hidden="1"/>
    <cellStyle name="Lien hypertexte visité" xfId="2651" builtinId="9" hidden="1"/>
    <cellStyle name="Lien hypertexte visité" xfId="2652" builtinId="9" hidden="1"/>
    <cellStyle name="Lien hypertexte visité" xfId="2653" builtinId="9" hidden="1"/>
    <cellStyle name="Lien hypertexte visité" xfId="2654" builtinId="9" hidden="1"/>
    <cellStyle name="Lien hypertexte visité" xfId="2655" builtinId="9" hidden="1"/>
    <cellStyle name="Lien hypertexte visité" xfId="2656" builtinId="9" hidden="1"/>
    <cellStyle name="Lien hypertexte visité" xfId="2657" builtinId="9" hidden="1"/>
    <cellStyle name="Lien hypertexte visité" xfId="2658" builtinId="9" hidden="1"/>
    <cellStyle name="Lien hypertexte visité" xfId="2659" builtinId="9" hidden="1"/>
    <cellStyle name="Lien hypertexte visité" xfId="2660" builtinId="9" hidden="1"/>
    <cellStyle name="Lien hypertexte visité" xfId="2661" builtinId="9" hidden="1"/>
    <cellStyle name="Lien hypertexte visité" xfId="2662" builtinId="9" hidden="1"/>
    <cellStyle name="Lien hypertexte visité" xfId="2663" builtinId="9" hidden="1"/>
    <cellStyle name="Lien hypertexte visité" xfId="2664" builtinId="9" hidden="1"/>
    <cellStyle name="Lien hypertexte visité" xfId="2665" builtinId="9" hidden="1"/>
    <cellStyle name="Lien hypertexte visité" xfId="2666" builtinId="9" hidden="1"/>
    <cellStyle name="Lien hypertexte visité" xfId="2667" builtinId="9" hidden="1"/>
    <cellStyle name="Lien hypertexte visité" xfId="2668" builtinId="9" hidden="1"/>
    <cellStyle name="Lien hypertexte visité" xfId="2669" builtinId="9" hidden="1"/>
    <cellStyle name="Lien hypertexte visité" xfId="2670" builtinId="9" hidden="1"/>
    <cellStyle name="Lien hypertexte visité" xfId="2671" builtinId="9" hidden="1"/>
    <cellStyle name="Lien hypertexte visité" xfId="2672" builtinId="9" hidden="1"/>
    <cellStyle name="Lien hypertexte visité" xfId="2673" builtinId="9" hidden="1"/>
    <cellStyle name="Lien hypertexte visité" xfId="2674" builtinId="9" hidden="1"/>
    <cellStyle name="Lien hypertexte visité" xfId="2675" builtinId="9" hidden="1"/>
    <cellStyle name="Lien hypertexte visité" xfId="2676" builtinId="9" hidden="1"/>
    <cellStyle name="Lien hypertexte visité" xfId="2677" builtinId="9" hidden="1"/>
    <cellStyle name="Lien hypertexte visité" xfId="2678" builtinId="9" hidden="1"/>
    <cellStyle name="Lien hypertexte visité" xfId="2679" builtinId="9" hidden="1"/>
    <cellStyle name="Lien hypertexte visité" xfId="2680" builtinId="9" hidden="1"/>
    <cellStyle name="Lien hypertexte visité" xfId="2681" builtinId="9" hidden="1"/>
    <cellStyle name="Lien hypertexte visité" xfId="2682" builtinId="9" hidden="1"/>
    <cellStyle name="Lien hypertexte visité" xfId="2683" builtinId="9" hidden="1"/>
    <cellStyle name="Lien hypertexte visité" xfId="2684" builtinId="9" hidden="1"/>
    <cellStyle name="Lien hypertexte visité" xfId="2685" builtinId="9" hidden="1"/>
    <cellStyle name="Lien hypertexte visité" xfId="2686" builtinId="9" hidden="1"/>
    <cellStyle name="Lien hypertexte visité" xfId="2687" builtinId="9" hidden="1"/>
    <cellStyle name="Lien hypertexte visité" xfId="2688" builtinId="9" hidden="1"/>
    <cellStyle name="Lien hypertexte visité" xfId="2689" builtinId="9" hidden="1"/>
    <cellStyle name="Lien hypertexte visité" xfId="2690" builtinId="9" hidden="1"/>
    <cellStyle name="Lien hypertexte visité" xfId="2691" builtinId="9" hidden="1"/>
    <cellStyle name="Lien hypertexte visité" xfId="2692" builtinId="9" hidden="1"/>
    <cellStyle name="Lien hypertexte visité" xfId="2693" builtinId="9" hidden="1"/>
    <cellStyle name="Lien hypertexte visité" xfId="2694" builtinId="9" hidden="1"/>
    <cellStyle name="Lien hypertexte visité" xfId="2695" builtinId="9" hidden="1"/>
    <cellStyle name="Lien hypertexte visité" xfId="2696" builtinId="9" hidden="1"/>
    <cellStyle name="Lien hypertexte visité" xfId="2697" builtinId="9" hidden="1"/>
    <cellStyle name="Lien hypertexte visité" xfId="2698" builtinId="9" hidden="1"/>
    <cellStyle name="Lien hypertexte visité" xfId="2699" builtinId="9" hidden="1"/>
    <cellStyle name="Lien hypertexte visité" xfId="2700" builtinId="9" hidden="1"/>
    <cellStyle name="Lien hypertexte visité" xfId="2701" builtinId="9" hidden="1"/>
    <cellStyle name="Lien hypertexte visité" xfId="2702" builtinId="9" hidden="1"/>
    <cellStyle name="Lien hypertexte visité" xfId="2703" builtinId="9" hidden="1"/>
    <cellStyle name="Lien hypertexte visité" xfId="2704" builtinId="9" hidden="1"/>
    <cellStyle name="Lien hypertexte visité" xfId="2705" builtinId="9" hidden="1"/>
    <cellStyle name="Lien hypertexte visité" xfId="2706" builtinId="9" hidden="1"/>
    <cellStyle name="Lien hypertexte visité" xfId="2707" builtinId="9" hidden="1"/>
    <cellStyle name="Lien hypertexte visité" xfId="2708" builtinId="9" hidden="1"/>
    <cellStyle name="Lien hypertexte visité" xfId="2709" builtinId="9" hidden="1"/>
    <cellStyle name="Lien hypertexte visité" xfId="2710" builtinId="9" hidden="1"/>
    <cellStyle name="Lien hypertexte visité" xfId="2711" builtinId="9" hidden="1"/>
    <cellStyle name="Lien hypertexte visité" xfId="2712" builtinId="9" hidden="1"/>
    <cellStyle name="Lien hypertexte visité" xfId="2713" builtinId="9" hidden="1"/>
    <cellStyle name="Lien hypertexte visité" xfId="2714" builtinId="9" hidden="1"/>
    <cellStyle name="Lien hypertexte visité" xfId="2715" builtinId="9" hidden="1"/>
    <cellStyle name="Lien hypertexte visité" xfId="2716" builtinId="9" hidden="1"/>
    <cellStyle name="Lien hypertexte visité" xfId="2717" builtinId="9" hidden="1"/>
    <cellStyle name="Lien hypertexte visité" xfId="2718" builtinId="9" hidden="1"/>
    <cellStyle name="Lien hypertexte visité" xfId="2719" builtinId="9" hidden="1"/>
    <cellStyle name="Lien hypertexte visité" xfId="2720" builtinId="9" hidden="1"/>
    <cellStyle name="Lien hypertexte visité" xfId="2721" builtinId="9" hidden="1"/>
    <cellStyle name="Lien hypertexte visité" xfId="2722" builtinId="9" hidden="1"/>
    <cellStyle name="Lien hypertexte visité" xfId="2723" builtinId="9" hidden="1"/>
    <cellStyle name="Lien hypertexte visité" xfId="2724" builtinId="9" hidden="1"/>
    <cellStyle name="Lien hypertexte visité" xfId="2725" builtinId="9" hidden="1"/>
    <cellStyle name="Lien hypertexte visité" xfId="2726" builtinId="9" hidden="1"/>
    <cellStyle name="Lien hypertexte visité" xfId="2727" builtinId="9" hidden="1"/>
    <cellStyle name="Lien hypertexte visité" xfId="2728" builtinId="9" hidden="1"/>
    <cellStyle name="Lien hypertexte visité" xfId="2729" builtinId="9" hidden="1"/>
    <cellStyle name="Lien hypertexte visité" xfId="2730" builtinId="9" hidden="1"/>
    <cellStyle name="Lien hypertexte visité" xfId="2731" builtinId="9" hidden="1"/>
    <cellStyle name="Lien hypertexte visité" xfId="2732" builtinId="9" hidden="1"/>
    <cellStyle name="Lien hypertexte visité" xfId="2733" builtinId="9" hidden="1"/>
    <cellStyle name="Lien hypertexte visité" xfId="2734" builtinId="9" hidden="1"/>
    <cellStyle name="Lien hypertexte visité" xfId="2735" builtinId="9" hidden="1"/>
    <cellStyle name="Lien hypertexte visité" xfId="2736" builtinId="9" hidden="1"/>
    <cellStyle name="Lien hypertexte visité" xfId="2737" builtinId="9" hidden="1"/>
    <cellStyle name="Lien hypertexte visité" xfId="2738" builtinId="9" hidden="1"/>
    <cellStyle name="Lien hypertexte visité" xfId="2739" builtinId="9" hidden="1"/>
    <cellStyle name="Lien hypertexte visité" xfId="2740" builtinId="9" hidden="1"/>
    <cellStyle name="Lien hypertexte visité" xfId="2741" builtinId="9" hidden="1"/>
    <cellStyle name="Lien hypertexte visité" xfId="2742" builtinId="9" hidden="1"/>
    <cellStyle name="Lien hypertexte visité" xfId="2743" builtinId="9" hidden="1"/>
    <cellStyle name="Lien hypertexte visité" xfId="2744" builtinId="9" hidden="1"/>
    <cellStyle name="Lien hypertexte visité" xfId="2745" builtinId="9" hidden="1"/>
    <cellStyle name="Lien hypertexte visité" xfId="2746" builtinId="9" hidden="1"/>
    <cellStyle name="Lien hypertexte visité" xfId="2747" builtinId="9" hidden="1"/>
    <cellStyle name="Lien hypertexte visité" xfId="2748" builtinId="9" hidden="1"/>
    <cellStyle name="Lien hypertexte visité" xfId="2749" builtinId="9" hidden="1"/>
    <cellStyle name="Lien hypertexte visité" xfId="2750" builtinId="9" hidden="1"/>
    <cellStyle name="Lien hypertexte visité" xfId="2751" builtinId="9" hidden="1"/>
    <cellStyle name="Lien hypertexte visité" xfId="2752" builtinId="9" hidden="1"/>
    <cellStyle name="Lien hypertexte visité" xfId="2753" builtinId="9" hidden="1"/>
    <cellStyle name="Lien hypertexte visité" xfId="2754" builtinId="9" hidden="1"/>
    <cellStyle name="Lien hypertexte visité" xfId="2755" builtinId="9" hidden="1"/>
    <cellStyle name="Lien hypertexte visité" xfId="2756" builtinId="9" hidden="1"/>
    <cellStyle name="Lien hypertexte visité" xfId="2757" builtinId="9" hidden="1"/>
    <cellStyle name="Lien hypertexte visité" xfId="2758" builtinId="9" hidden="1"/>
    <cellStyle name="Lien hypertexte visité" xfId="2759" builtinId="9" hidden="1"/>
    <cellStyle name="Lien hypertexte visité" xfId="2760" builtinId="9" hidden="1"/>
    <cellStyle name="Lien hypertexte visité" xfId="2761" builtinId="9" hidden="1"/>
    <cellStyle name="Lien hypertexte visité" xfId="2762" builtinId="9" hidden="1"/>
    <cellStyle name="Lien hypertexte visité" xfId="2763" builtinId="9" hidden="1"/>
    <cellStyle name="Lien hypertexte visité" xfId="2764" builtinId="9" hidden="1"/>
    <cellStyle name="Lien hypertexte visité" xfId="2765" builtinId="9" hidden="1"/>
    <cellStyle name="Lien hypertexte visité" xfId="2766" builtinId="9" hidden="1"/>
    <cellStyle name="Lien hypertexte visité" xfId="2767" builtinId="9" hidden="1"/>
    <cellStyle name="Lien hypertexte visité" xfId="2768" builtinId="9" hidden="1"/>
    <cellStyle name="Lien hypertexte visité" xfId="2769" builtinId="9" hidden="1"/>
    <cellStyle name="Lien hypertexte visité" xfId="2770" builtinId="9" hidden="1"/>
    <cellStyle name="Lien hypertexte visité" xfId="2771" builtinId="9" hidden="1"/>
    <cellStyle name="Lien hypertexte visité" xfId="2772" builtinId="9" hidden="1"/>
    <cellStyle name="Lien hypertexte visité" xfId="2773" builtinId="9" hidden="1"/>
    <cellStyle name="Lien hypertexte visité" xfId="2774" builtinId="9" hidden="1"/>
    <cellStyle name="Lien hypertexte visité" xfId="2775" builtinId="9" hidden="1"/>
    <cellStyle name="Lien hypertexte visité" xfId="2776" builtinId="9" hidden="1"/>
    <cellStyle name="Lien hypertexte visité" xfId="2777" builtinId="9" hidden="1"/>
    <cellStyle name="Lien hypertexte visité" xfId="2778" builtinId="9" hidden="1"/>
    <cellStyle name="Lien hypertexte visité" xfId="2779" builtinId="9" hidden="1"/>
    <cellStyle name="Lien hypertexte visité" xfId="2780" builtinId="9" hidden="1"/>
    <cellStyle name="Lien hypertexte visité" xfId="2781" builtinId="9" hidden="1"/>
    <cellStyle name="Lien hypertexte visité" xfId="2782" builtinId="9" hidden="1"/>
    <cellStyle name="Lien hypertexte visité" xfId="2783" builtinId="9" hidden="1"/>
    <cellStyle name="Lien hypertexte visité" xfId="2784" builtinId="9" hidden="1"/>
    <cellStyle name="Lien hypertexte visité" xfId="2785" builtinId="9" hidden="1"/>
    <cellStyle name="Lien hypertexte visité" xfId="2786" builtinId="9" hidden="1"/>
    <cellStyle name="Lien hypertexte visité" xfId="2787" builtinId="9" hidden="1"/>
    <cellStyle name="Lien hypertexte visité" xfId="2788" builtinId="9" hidden="1"/>
    <cellStyle name="Lien hypertexte visité" xfId="2789" builtinId="9" hidden="1"/>
    <cellStyle name="Lien hypertexte visité" xfId="2790" builtinId="9" hidden="1"/>
    <cellStyle name="Lien hypertexte visité" xfId="2791" builtinId="9" hidden="1"/>
    <cellStyle name="Lien hypertexte visité" xfId="2792" builtinId="9" hidden="1"/>
    <cellStyle name="Lien hypertexte visité" xfId="2793" builtinId="9" hidden="1"/>
    <cellStyle name="Lien hypertexte visité" xfId="2794" builtinId="9" hidden="1"/>
    <cellStyle name="Lien hypertexte visité" xfId="2795" builtinId="9" hidden="1"/>
    <cellStyle name="Lien hypertexte visité" xfId="2796" builtinId="9" hidden="1"/>
    <cellStyle name="Lien hypertexte visité" xfId="2797" builtinId="9" hidden="1"/>
    <cellStyle name="Lien hypertexte visité" xfId="2798" builtinId="9" hidden="1"/>
    <cellStyle name="Lien hypertexte visité" xfId="2799" builtinId="9" hidden="1"/>
    <cellStyle name="Lien hypertexte visité" xfId="2800" builtinId="9" hidden="1"/>
    <cellStyle name="Lien hypertexte visité" xfId="2801" builtinId="9" hidden="1"/>
    <cellStyle name="Lien hypertexte visité" xfId="2802" builtinId="9" hidden="1"/>
    <cellStyle name="Lien hypertexte visité" xfId="2803" builtinId="9" hidden="1"/>
    <cellStyle name="Lien hypertexte visité" xfId="2804" builtinId="9" hidden="1"/>
    <cellStyle name="Lien hypertexte visité" xfId="2805" builtinId="9" hidden="1"/>
    <cellStyle name="Lien hypertexte visité" xfId="2806" builtinId="9" hidden="1"/>
    <cellStyle name="Lien hypertexte visité" xfId="2807" builtinId="9" hidden="1"/>
    <cellStyle name="Lien hypertexte visité" xfId="2808" builtinId="9" hidden="1"/>
    <cellStyle name="Lien hypertexte visité" xfId="2809" builtinId="9" hidden="1"/>
    <cellStyle name="Lien hypertexte visité" xfId="2810" builtinId="9" hidden="1"/>
    <cellStyle name="Lien hypertexte visité" xfId="2811" builtinId="9" hidden="1"/>
    <cellStyle name="Lien hypertexte visité" xfId="2812" builtinId="9" hidden="1"/>
    <cellStyle name="Lien hypertexte visité" xfId="2813" builtinId="9" hidden="1"/>
    <cellStyle name="Lien hypertexte visité" xfId="2814" builtinId="9" hidden="1"/>
    <cellStyle name="Lien hypertexte visité" xfId="2815" builtinId="9" hidden="1"/>
    <cellStyle name="Lien hypertexte visité" xfId="2816" builtinId="9" hidden="1"/>
    <cellStyle name="Lien hypertexte visité" xfId="2817" builtinId="9" hidden="1"/>
    <cellStyle name="Lien hypertexte visité" xfId="2818" builtinId="9" hidden="1"/>
    <cellStyle name="Lien hypertexte visité" xfId="2819" builtinId="9" hidden="1"/>
    <cellStyle name="Lien hypertexte visité" xfId="2820" builtinId="9" hidden="1"/>
    <cellStyle name="Lien hypertexte visité" xfId="2821" builtinId="9" hidden="1"/>
    <cellStyle name="Lien hypertexte visité" xfId="2822" builtinId="9" hidden="1"/>
    <cellStyle name="Lien hypertexte visité" xfId="2823" builtinId="9" hidden="1"/>
    <cellStyle name="Lien hypertexte visité" xfId="2824" builtinId="9" hidden="1"/>
    <cellStyle name="Lien hypertexte visité" xfId="2825" builtinId="9" hidden="1"/>
    <cellStyle name="Lien hypertexte visité" xfId="2826" builtinId="9" hidden="1"/>
    <cellStyle name="Lien hypertexte visité" xfId="2827" builtinId="9" hidden="1"/>
    <cellStyle name="Lien hypertexte visité" xfId="2828" builtinId="9" hidden="1"/>
    <cellStyle name="Lien hypertexte visité" xfId="2829" builtinId="9" hidden="1"/>
    <cellStyle name="Lien hypertexte visité" xfId="2830" builtinId="9" hidden="1"/>
    <cellStyle name="Lien hypertexte visité" xfId="2831" builtinId="9" hidden="1"/>
    <cellStyle name="Lien hypertexte visité" xfId="2832" builtinId="9" hidden="1"/>
    <cellStyle name="Lien hypertexte visité" xfId="2833" builtinId="9" hidden="1"/>
    <cellStyle name="Lien hypertexte visité" xfId="2834" builtinId="9" hidden="1"/>
    <cellStyle name="Lien hypertexte visité" xfId="2835" builtinId="9" hidden="1"/>
    <cellStyle name="Lien hypertexte visité" xfId="2836" builtinId="9" hidden="1"/>
    <cellStyle name="Lien hypertexte visité" xfId="2837" builtinId="9" hidden="1"/>
    <cellStyle name="Lien hypertexte visité" xfId="2838" builtinId="9" hidden="1"/>
    <cellStyle name="Lien hypertexte visité" xfId="2839" builtinId="9" hidden="1"/>
    <cellStyle name="Lien hypertexte visité" xfId="2840" builtinId="9" hidden="1"/>
    <cellStyle name="Lien hypertexte visité" xfId="2841" builtinId="9" hidden="1"/>
    <cellStyle name="Lien hypertexte visité" xfId="2842" builtinId="9" hidden="1"/>
    <cellStyle name="Lien hypertexte visité" xfId="2843" builtinId="9" hidden="1"/>
    <cellStyle name="Lien hypertexte visité" xfId="2844" builtinId="9" hidden="1"/>
    <cellStyle name="Lien hypertexte visité" xfId="2845" builtinId="9" hidden="1"/>
    <cellStyle name="Lien hypertexte visité" xfId="2846" builtinId="9" hidden="1"/>
    <cellStyle name="Lien hypertexte visité" xfId="2847" builtinId="9" hidden="1"/>
    <cellStyle name="Lien hypertexte visité" xfId="2848" builtinId="9" hidden="1"/>
    <cellStyle name="Lien hypertexte visité" xfId="2849" builtinId="9" hidden="1"/>
    <cellStyle name="Lien hypertexte visité" xfId="2850" builtinId="9" hidden="1"/>
    <cellStyle name="Lien hypertexte visité" xfId="2851" builtinId="9" hidden="1"/>
    <cellStyle name="Lien hypertexte visité" xfId="2852" builtinId="9" hidden="1"/>
    <cellStyle name="Lien hypertexte visité" xfId="2853" builtinId="9" hidden="1"/>
    <cellStyle name="Lien hypertexte visité" xfId="2854" builtinId="9" hidden="1"/>
    <cellStyle name="Lien hypertexte visité" xfId="2855" builtinId="9" hidden="1"/>
    <cellStyle name="Lien hypertexte visité" xfId="2856" builtinId="9" hidden="1"/>
    <cellStyle name="Lien hypertexte visité" xfId="2857" builtinId="9" hidden="1"/>
    <cellStyle name="Lien hypertexte visité" xfId="2858" builtinId="9" hidden="1"/>
    <cellStyle name="Lien hypertexte visité" xfId="2859" builtinId="9" hidden="1"/>
    <cellStyle name="Lien hypertexte visité" xfId="2860" builtinId="9" hidden="1"/>
    <cellStyle name="Lien hypertexte visité" xfId="2861" builtinId="9" hidden="1"/>
    <cellStyle name="Lien hypertexte visité" xfId="2862" builtinId="9" hidden="1"/>
    <cellStyle name="Lien hypertexte visité" xfId="2863" builtinId="9" hidden="1"/>
    <cellStyle name="Lien hypertexte visité" xfId="2864" builtinId="9" hidden="1"/>
    <cellStyle name="Lien hypertexte visité" xfId="2865" builtinId="9" hidden="1"/>
    <cellStyle name="Lien hypertexte visité" xfId="2866" builtinId="9" hidden="1"/>
    <cellStyle name="Lien hypertexte visité" xfId="2867" builtinId="9" hidden="1"/>
    <cellStyle name="Lien hypertexte visité" xfId="2868" builtinId="9" hidden="1"/>
    <cellStyle name="Lien hypertexte visité" xfId="2869" builtinId="9" hidden="1"/>
    <cellStyle name="Lien hypertexte visité" xfId="2870" builtinId="9" hidden="1"/>
    <cellStyle name="Lien hypertexte visité" xfId="2871" builtinId="9" hidden="1"/>
    <cellStyle name="Lien hypertexte visité" xfId="2872" builtinId="9" hidden="1"/>
    <cellStyle name="Lien hypertexte visité" xfId="2873" builtinId="9" hidden="1"/>
    <cellStyle name="Lien hypertexte visité" xfId="2874" builtinId="9" hidden="1"/>
    <cellStyle name="Lien hypertexte visité" xfId="2875" builtinId="9" hidden="1"/>
    <cellStyle name="Lien hypertexte visité" xfId="2876" builtinId="9" hidden="1"/>
    <cellStyle name="Lien hypertexte visité" xfId="2877" builtinId="9" hidden="1"/>
    <cellStyle name="Lien hypertexte visité" xfId="2878" builtinId="9" hidden="1"/>
    <cellStyle name="Lien hypertexte visité" xfId="2879" builtinId="9" hidden="1"/>
    <cellStyle name="Lien hypertexte visité" xfId="2880" builtinId="9" hidden="1"/>
    <cellStyle name="Lien hypertexte visité" xfId="2881" builtinId="9" hidden="1"/>
    <cellStyle name="Lien hypertexte visité" xfId="2882" builtinId="9" hidden="1"/>
    <cellStyle name="Lien hypertexte visité" xfId="2883" builtinId="9" hidden="1"/>
    <cellStyle name="Lien hypertexte visité" xfId="2884" builtinId="9" hidden="1"/>
    <cellStyle name="Lien hypertexte visité" xfId="2885" builtinId="9" hidden="1"/>
    <cellStyle name="Lien hypertexte visité" xfId="2886" builtinId="9" hidden="1"/>
    <cellStyle name="Lien hypertexte visité" xfId="2887" builtinId="9" hidden="1"/>
    <cellStyle name="Lien hypertexte visité" xfId="2888" builtinId="9" hidden="1"/>
    <cellStyle name="Lien hypertexte visité" xfId="2889" builtinId="9" hidden="1"/>
    <cellStyle name="Lien hypertexte visité" xfId="2890" builtinId="9" hidden="1"/>
    <cellStyle name="Lien hypertexte visité" xfId="2891" builtinId="9" hidden="1"/>
    <cellStyle name="Lien hypertexte visité" xfId="2892" builtinId="9" hidden="1"/>
    <cellStyle name="Lien hypertexte visité" xfId="2893" builtinId="9" hidden="1"/>
    <cellStyle name="Lien hypertexte visité" xfId="2894" builtinId="9" hidden="1"/>
    <cellStyle name="Lien hypertexte visité" xfId="2895" builtinId="9" hidden="1"/>
    <cellStyle name="Lien hypertexte visité" xfId="2896" builtinId="9" hidden="1"/>
    <cellStyle name="Lien hypertexte visité" xfId="2897" builtinId="9" hidden="1"/>
    <cellStyle name="Lien hypertexte visité" xfId="2898" builtinId="9" hidden="1"/>
    <cellStyle name="Lien hypertexte visité" xfId="2899" builtinId="9" hidden="1"/>
    <cellStyle name="Lien hypertexte visité" xfId="2900" builtinId="9" hidden="1"/>
    <cellStyle name="Lien hypertexte visité" xfId="2901" builtinId="9" hidden="1"/>
    <cellStyle name="Lien hypertexte visité" xfId="2902" builtinId="9" hidden="1"/>
    <cellStyle name="Lien hypertexte visité" xfId="2903" builtinId="9" hidden="1"/>
    <cellStyle name="Lien hypertexte visité" xfId="2904" builtinId="9" hidden="1"/>
    <cellStyle name="Lien hypertexte visité" xfId="2905" builtinId="9" hidden="1"/>
    <cellStyle name="Lien hypertexte visité" xfId="2906" builtinId="9" hidden="1"/>
    <cellStyle name="Lien hypertexte visité" xfId="2907" builtinId="9" hidden="1"/>
    <cellStyle name="Lien hypertexte visité" xfId="2908" builtinId="9" hidden="1"/>
    <cellStyle name="Lien hypertexte visité" xfId="2909" builtinId="9" hidden="1"/>
    <cellStyle name="Lien hypertexte visité" xfId="2910" builtinId="9" hidden="1"/>
    <cellStyle name="Lien hypertexte visité" xfId="2911" builtinId="9" hidden="1"/>
    <cellStyle name="Lien hypertexte visité" xfId="2912" builtinId="9" hidden="1"/>
    <cellStyle name="Lien hypertexte visité" xfId="2913" builtinId="9" hidden="1"/>
    <cellStyle name="Lien hypertexte visité" xfId="2914" builtinId="9" hidden="1"/>
    <cellStyle name="Lien hypertexte visité" xfId="2915" builtinId="9" hidden="1"/>
    <cellStyle name="Lien hypertexte visité" xfId="2916" builtinId="9" hidden="1"/>
    <cellStyle name="Lien hypertexte visité" xfId="2917" builtinId="9" hidden="1"/>
    <cellStyle name="Lien hypertexte visité" xfId="2918" builtinId="9" hidden="1"/>
    <cellStyle name="Lien hypertexte visité" xfId="2919" builtinId="9" hidden="1"/>
    <cellStyle name="Lien hypertexte visité" xfId="2920" builtinId="9" hidden="1"/>
    <cellStyle name="Lien hypertexte visité" xfId="2921" builtinId="9" hidden="1"/>
    <cellStyle name="Lien hypertexte visité" xfId="2922" builtinId="9" hidden="1"/>
    <cellStyle name="Lien hypertexte visité" xfId="2923" builtinId="9" hidden="1"/>
    <cellStyle name="Lien hypertexte visité" xfId="2924" builtinId="9" hidden="1"/>
    <cellStyle name="Lien hypertexte visité" xfId="2925" builtinId="9" hidden="1"/>
    <cellStyle name="Lien hypertexte visité" xfId="2926" builtinId="9" hidden="1"/>
    <cellStyle name="Lien hypertexte visité" xfId="2927" builtinId="9" hidden="1"/>
    <cellStyle name="Lien hypertexte visité" xfId="2928" builtinId="9" hidden="1"/>
    <cellStyle name="Lien hypertexte visité" xfId="2929" builtinId="9" hidden="1"/>
    <cellStyle name="Lien hypertexte visité" xfId="2930" builtinId="9" hidden="1"/>
    <cellStyle name="Lien hypertexte visité" xfId="2931" builtinId="9" hidden="1"/>
    <cellStyle name="Lien hypertexte visité" xfId="2932" builtinId="9" hidden="1"/>
    <cellStyle name="Lien hypertexte visité" xfId="2933" builtinId="9" hidden="1"/>
    <cellStyle name="Lien hypertexte visité" xfId="2934" builtinId="9" hidden="1"/>
    <cellStyle name="Lien hypertexte visité" xfId="2935" builtinId="9" hidden="1"/>
    <cellStyle name="Lien hypertexte visité" xfId="2936" builtinId="9" hidden="1"/>
    <cellStyle name="Lien hypertexte visité" xfId="2937" builtinId="9" hidden="1"/>
    <cellStyle name="Lien hypertexte visité" xfId="2938" builtinId="9" hidden="1"/>
    <cellStyle name="Lien hypertexte visité" xfId="2939" builtinId="9" hidden="1"/>
    <cellStyle name="Lien hypertexte visité" xfId="2940" builtinId="9" hidden="1"/>
    <cellStyle name="Lien hypertexte visité" xfId="2941" builtinId="9" hidden="1"/>
    <cellStyle name="Lien hypertexte visité" xfId="2942" builtinId="9" hidden="1"/>
    <cellStyle name="Lien hypertexte visité" xfId="2943" builtinId="9" hidden="1"/>
    <cellStyle name="Lien hypertexte visité" xfId="2944" builtinId="9" hidden="1"/>
    <cellStyle name="Lien hypertexte visité" xfId="2945" builtinId="9" hidden="1"/>
    <cellStyle name="Lien hypertexte visité" xfId="2946" builtinId="9" hidden="1"/>
    <cellStyle name="Lien hypertexte visité" xfId="2947" builtinId="9" hidden="1"/>
    <cellStyle name="Lien hypertexte visité" xfId="2948" builtinId="9" hidden="1"/>
    <cellStyle name="Lien hypertexte visité" xfId="2949" builtinId="9" hidden="1"/>
    <cellStyle name="Lien hypertexte visité" xfId="2950" builtinId="9" hidden="1"/>
    <cellStyle name="Lien hypertexte visité" xfId="2951" builtinId="9" hidden="1"/>
    <cellStyle name="Lien hypertexte visité" xfId="2952" builtinId="9" hidden="1"/>
    <cellStyle name="Lien hypertexte visité" xfId="2953" builtinId="9" hidden="1"/>
    <cellStyle name="Lien hypertexte visité" xfId="2954" builtinId="9" hidden="1"/>
    <cellStyle name="Lien hypertexte visité" xfId="2955" builtinId="9" hidden="1"/>
    <cellStyle name="Lien hypertexte visité" xfId="2956" builtinId="9" hidden="1"/>
    <cellStyle name="Lien hypertexte visité" xfId="2957" builtinId="9" hidden="1"/>
    <cellStyle name="Lien hypertexte visité" xfId="2958" builtinId="9" hidden="1"/>
    <cellStyle name="Lien hypertexte visité" xfId="2959" builtinId="9" hidden="1"/>
    <cellStyle name="Lien hypertexte visité" xfId="2960" builtinId="9" hidden="1"/>
    <cellStyle name="Lien hypertexte visité" xfId="2961" builtinId="9" hidden="1"/>
    <cellStyle name="Lien hypertexte visité" xfId="2962" builtinId="9" hidden="1"/>
    <cellStyle name="Lien hypertexte visité" xfId="2963" builtinId="9" hidden="1"/>
    <cellStyle name="Lien hypertexte visité" xfId="2964" builtinId="9" hidden="1"/>
    <cellStyle name="Lien hypertexte visité" xfId="2965" builtinId="9" hidden="1"/>
    <cellStyle name="Lien hypertexte visité" xfId="2966" builtinId="9" hidden="1"/>
    <cellStyle name="Lien hypertexte visité" xfId="2967" builtinId="9" hidden="1"/>
    <cellStyle name="Lien hypertexte visité" xfId="2968" builtinId="9" hidden="1"/>
    <cellStyle name="Lien hypertexte visité" xfId="2969" builtinId="9" hidden="1"/>
    <cellStyle name="Lien hypertexte visité" xfId="2970" builtinId="9" hidden="1"/>
    <cellStyle name="Lien hypertexte visité" xfId="2971" builtinId="9" hidden="1"/>
    <cellStyle name="Lien hypertexte visité" xfId="2972" builtinId="9" hidden="1"/>
    <cellStyle name="Lien hypertexte visité" xfId="2973" builtinId="9" hidden="1"/>
    <cellStyle name="Lien hypertexte visité" xfId="2974" builtinId="9" hidden="1"/>
    <cellStyle name="Lien hypertexte visité" xfId="2975" builtinId="9" hidden="1"/>
    <cellStyle name="Lien hypertexte visité" xfId="2976" builtinId="9" hidden="1"/>
    <cellStyle name="Lien hypertexte visité" xfId="2977" builtinId="9" hidden="1"/>
    <cellStyle name="Lien hypertexte visité" xfId="2978" builtinId="9" hidden="1"/>
    <cellStyle name="Lien hypertexte visité" xfId="2979" builtinId="9" hidden="1"/>
    <cellStyle name="Lien hypertexte visité" xfId="2980" builtinId="9" hidden="1"/>
    <cellStyle name="Lien hypertexte visité" xfId="2981" builtinId="9" hidden="1"/>
    <cellStyle name="Lien hypertexte visité" xfId="2982" builtinId="9" hidden="1"/>
    <cellStyle name="Lien hypertexte visité" xfId="2983" builtinId="9" hidden="1"/>
    <cellStyle name="Lien hypertexte visité" xfId="2984" builtinId="9" hidden="1"/>
    <cellStyle name="Lien hypertexte visité" xfId="2985" builtinId="9" hidden="1"/>
    <cellStyle name="Lien hypertexte visité" xfId="2986" builtinId="9" hidden="1"/>
    <cellStyle name="Lien hypertexte visité" xfId="2987" builtinId="9" hidden="1"/>
    <cellStyle name="Lien hypertexte visité" xfId="2988" builtinId="9" hidden="1"/>
    <cellStyle name="Lien hypertexte visité" xfId="2989" builtinId="9" hidden="1"/>
    <cellStyle name="Lien hypertexte visité" xfId="2990" builtinId="9" hidden="1"/>
    <cellStyle name="Lien hypertexte visité" xfId="2991" builtinId="9" hidden="1"/>
    <cellStyle name="Lien hypertexte visité" xfId="2992" builtinId="9" hidden="1"/>
    <cellStyle name="Lien hypertexte visité" xfId="2993" builtinId="9" hidden="1"/>
    <cellStyle name="Lien hypertexte visité" xfId="2994" builtinId="9" hidden="1"/>
    <cellStyle name="Lien hypertexte visité" xfId="2995" builtinId="9" hidden="1"/>
    <cellStyle name="Lien hypertexte visité" xfId="2996" builtinId="9" hidden="1"/>
    <cellStyle name="Lien hypertexte visité" xfId="2997" builtinId="9" hidden="1"/>
    <cellStyle name="Lien hypertexte visité" xfId="2998" builtinId="9" hidden="1"/>
    <cellStyle name="Lien hypertexte visité" xfId="2999" builtinId="9" hidden="1"/>
    <cellStyle name="Lien hypertexte visité" xfId="3000" builtinId="9" hidden="1"/>
    <cellStyle name="Lien hypertexte visité" xfId="3001" builtinId="9" hidden="1"/>
    <cellStyle name="Lien hypertexte visité" xfId="3002" builtinId="9" hidden="1"/>
    <cellStyle name="Lien hypertexte visité" xfId="3003" builtinId="9" hidden="1"/>
    <cellStyle name="Lien hypertexte visité" xfId="3004" builtinId="9" hidden="1"/>
    <cellStyle name="Lien hypertexte visité" xfId="3005" builtinId="9" hidden="1"/>
    <cellStyle name="Lien hypertexte visité" xfId="3006" builtinId="9" hidden="1"/>
    <cellStyle name="Lien hypertexte visité" xfId="3007" builtinId="9" hidden="1"/>
    <cellStyle name="Lien hypertexte visité" xfId="3008" builtinId="9" hidden="1"/>
    <cellStyle name="Lien hypertexte visité" xfId="3009" builtinId="9" hidden="1"/>
    <cellStyle name="Lien hypertexte visité" xfId="3010" builtinId="9" hidden="1"/>
    <cellStyle name="Lien hypertexte visité" xfId="3011" builtinId="9" hidden="1"/>
    <cellStyle name="Lien hypertexte visité" xfId="3012" builtinId="9" hidden="1"/>
    <cellStyle name="Lien hypertexte visité" xfId="3013" builtinId="9" hidden="1"/>
    <cellStyle name="Lien hypertexte visité" xfId="3014" builtinId="9" hidden="1"/>
    <cellStyle name="Lien hypertexte visité" xfId="3015" builtinId="9" hidden="1"/>
    <cellStyle name="Lien hypertexte visité" xfId="3016" builtinId="9" hidden="1"/>
    <cellStyle name="Lien hypertexte visité" xfId="3017" builtinId="9" hidden="1"/>
    <cellStyle name="Lien hypertexte visité" xfId="3018" builtinId="9" hidden="1"/>
    <cellStyle name="Lien hypertexte visité" xfId="3019" builtinId="9" hidden="1"/>
    <cellStyle name="Lien hypertexte visité" xfId="3020" builtinId="9" hidden="1"/>
    <cellStyle name="Lien hypertexte visité" xfId="3021" builtinId="9" hidden="1"/>
    <cellStyle name="Lien hypertexte visité" xfId="3022" builtinId="9" hidden="1"/>
    <cellStyle name="Lien hypertexte visité" xfId="3023" builtinId="9" hidden="1"/>
    <cellStyle name="Lien hypertexte visité" xfId="3024" builtinId="9" hidden="1"/>
    <cellStyle name="Lien hypertexte visité" xfId="3025" builtinId="9" hidden="1"/>
    <cellStyle name="Lien hypertexte visité" xfId="3026" builtinId="9" hidden="1"/>
    <cellStyle name="Lien hypertexte visité" xfId="3027" builtinId="9" hidden="1"/>
    <cellStyle name="Lien hypertexte visité" xfId="3028" builtinId="9" hidden="1"/>
    <cellStyle name="Lien hypertexte visité" xfId="3029" builtinId="9" hidden="1"/>
    <cellStyle name="Lien hypertexte visité" xfId="3030" builtinId="9" hidden="1"/>
    <cellStyle name="Lien hypertexte visité" xfId="3031" builtinId="9" hidden="1"/>
    <cellStyle name="Lien hypertexte visité" xfId="3032" builtinId="9" hidden="1"/>
    <cellStyle name="Lien hypertexte visité" xfId="3033" builtinId="9" hidden="1"/>
    <cellStyle name="Lien hypertexte visité" xfId="3034" builtinId="9" hidden="1"/>
    <cellStyle name="Lien hypertexte visité" xfId="3035" builtinId="9" hidden="1"/>
    <cellStyle name="Lien hypertexte visité" xfId="3036" builtinId="9" hidden="1"/>
    <cellStyle name="Lien hypertexte visité" xfId="3037" builtinId="9" hidden="1"/>
    <cellStyle name="Lien hypertexte visité" xfId="3038" builtinId="9" hidden="1"/>
    <cellStyle name="Lien hypertexte visité" xfId="3039" builtinId="9" hidden="1"/>
    <cellStyle name="Lien hypertexte visité" xfId="3040" builtinId="9" hidden="1"/>
    <cellStyle name="Lien hypertexte visité" xfId="3041" builtinId="9" hidden="1"/>
    <cellStyle name="Lien hypertexte visité" xfId="3042" builtinId="9" hidden="1"/>
    <cellStyle name="Lien hypertexte visité" xfId="3043" builtinId="9" hidden="1"/>
    <cellStyle name="Lien hypertexte visité" xfId="3044" builtinId="9" hidden="1"/>
    <cellStyle name="Lien hypertexte visité" xfId="3045" builtinId="9" hidden="1"/>
    <cellStyle name="Lien hypertexte visité" xfId="3046" builtinId="9" hidden="1"/>
    <cellStyle name="Lien hypertexte visité" xfId="3047" builtinId="9" hidden="1"/>
    <cellStyle name="Lien hypertexte visité" xfId="3048" builtinId="9" hidden="1"/>
    <cellStyle name="Lien hypertexte visité" xfId="3049" builtinId="9" hidden="1"/>
    <cellStyle name="Lien hypertexte visité" xfId="3050" builtinId="9" hidden="1"/>
    <cellStyle name="Lien hypertexte visité" xfId="3051" builtinId="9" hidden="1"/>
    <cellStyle name="Lien hypertexte visité" xfId="3052" builtinId="9" hidden="1"/>
    <cellStyle name="Lien hypertexte visité" xfId="3053" builtinId="9" hidden="1"/>
    <cellStyle name="Lien hypertexte visité" xfId="3054" builtinId="9" hidden="1"/>
    <cellStyle name="Lien hypertexte visité" xfId="3055" builtinId="9" hidden="1"/>
    <cellStyle name="Lien hypertexte visité" xfId="3056" builtinId="9" hidden="1"/>
    <cellStyle name="Lien hypertexte visité" xfId="3057" builtinId="9" hidden="1"/>
    <cellStyle name="Lien hypertexte visité" xfId="3058" builtinId="9" hidden="1"/>
    <cellStyle name="Lien hypertexte visité" xfId="3059" builtinId="9" hidden="1"/>
    <cellStyle name="Lien hypertexte visité" xfId="3060" builtinId="9" hidden="1"/>
    <cellStyle name="Lien hypertexte visité" xfId="3061" builtinId="9" hidden="1"/>
    <cellStyle name="Lien hypertexte visité" xfId="3062" builtinId="9" hidden="1"/>
    <cellStyle name="Lien hypertexte visité" xfId="3063" builtinId="9" hidden="1"/>
    <cellStyle name="Lien hypertexte visité" xfId="3064" builtinId="9" hidden="1"/>
    <cellStyle name="Lien hypertexte visité" xfId="3065" builtinId="9" hidden="1"/>
    <cellStyle name="Lien hypertexte visité" xfId="3066" builtinId="9" hidden="1"/>
    <cellStyle name="Lien hypertexte visité" xfId="3067" builtinId="9" hidden="1"/>
    <cellStyle name="Lien hypertexte visité" xfId="3068" builtinId="9" hidden="1"/>
    <cellStyle name="Lien hypertexte visité" xfId="3069" builtinId="9" hidden="1"/>
    <cellStyle name="Lien hypertexte visité" xfId="3070" builtinId="9" hidden="1"/>
    <cellStyle name="Lien hypertexte visité" xfId="3071" builtinId="9" hidden="1"/>
    <cellStyle name="Lien hypertexte visité" xfId="3072" builtinId="9" hidden="1"/>
    <cellStyle name="Lien hypertexte visité" xfId="3073" builtinId="9" hidden="1"/>
    <cellStyle name="Lien hypertexte visité" xfId="3074" builtinId="9" hidden="1"/>
    <cellStyle name="Lien hypertexte visité" xfId="3075" builtinId="9" hidden="1"/>
    <cellStyle name="Lien hypertexte visité" xfId="3076" builtinId="9" hidden="1"/>
    <cellStyle name="Lien hypertexte visité" xfId="3077" builtinId="9" hidden="1"/>
    <cellStyle name="Lien hypertexte visité" xfId="3078" builtinId="9" hidden="1"/>
    <cellStyle name="Lien hypertexte visité" xfId="3079" builtinId="9" hidden="1"/>
    <cellStyle name="Lien hypertexte visité" xfId="3080" builtinId="9" hidden="1"/>
    <cellStyle name="Lien hypertexte visité" xfId="3081" builtinId="9" hidden="1"/>
    <cellStyle name="Lien hypertexte visité" xfId="3082" builtinId="9" hidden="1"/>
    <cellStyle name="Lien hypertexte visité" xfId="3083" builtinId="9" hidden="1"/>
    <cellStyle name="Lien hypertexte visité" xfId="3084" builtinId="9" hidden="1"/>
    <cellStyle name="Lien hypertexte visité" xfId="3085" builtinId="9" hidden="1"/>
    <cellStyle name="Lien hypertexte visité" xfId="3086" builtinId="9" hidden="1"/>
    <cellStyle name="Lien hypertexte visité" xfId="3087" builtinId="9" hidden="1"/>
    <cellStyle name="Lien hypertexte visité" xfId="3088" builtinId="9" hidden="1"/>
    <cellStyle name="Lien hypertexte visité" xfId="3089" builtinId="9" hidden="1"/>
    <cellStyle name="Lien hypertexte visité" xfId="3090" builtinId="9" hidden="1"/>
    <cellStyle name="Lien hypertexte visité" xfId="3091" builtinId="9" hidden="1"/>
    <cellStyle name="Lien hypertexte visité" xfId="3092" builtinId="9" hidden="1"/>
    <cellStyle name="Lien hypertexte visité" xfId="3093" builtinId="9" hidden="1"/>
    <cellStyle name="Lien hypertexte visité" xfId="3094" builtinId="9" hidden="1"/>
    <cellStyle name="Lien hypertexte visité" xfId="3095" builtinId="9" hidden="1"/>
    <cellStyle name="Lien hypertexte visité" xfId="3096" builtinId="9" hidden="1"/>
    <cellStyle name="Lien hypertexte visité" xfId="3097" builtinId="9" hidden="1"/>
    <cellStyle name="Lien hypertexte visité" xfId="3098" builtinId="9" hidden="1"/>
    <cellStyle name="Lien hypertexte visité" xfId="3099" builtinId="9" hidden="1"/>
    <cellStyle name="Lien hypertexte visité" xfId="3100" builtinId="9" hidden="1"/>
    <cellStyle name="Lien hypertexte visité" xfId="3101" builtinId="9" hidden="1"/>
    <cellStyle name="Lien hypertexte visité" xfId="3102" builtinId="9" hidden="1"/>
    <cellStyle name="Lien hypertexte visité" xfId="3103" builtinId="9" hidden="1"/>
    <cellStyle name="Lien hypertexte visité" xfId="3104" builtinId="9" hidden="1"/>
    <cellStyle name="Lien hypertexte visité" xfId="3105" builtinId="9" hidden="1"/>
    <cellStyle name="Lien hypertexte visité" xfId="3106" builtinId="9" hidden="1"/>
    <cellStyle name="Lien hypertexte visité" xfId="3107" builtinId="9" hidden="1"/>
    <cellStyle name="Lien hypertexte visité" xfId="3108" builtinId="9" hidden="1"/>
    <cellStyle name="Lien hypertexte visité" xfId="3109" builtinId="9" hidden="1"/>
    <cellStyle name="Lien hypertexte visité" xfId="3110" builtinId="9" hidden="1"/>
    <cellStyle name="Lien hypertexte visité" xfId="3111" builtinId="9" hidden="1"/>
    <cellStyle name="Lien hypertexte visité" xfId="3112" builtinId="9" hidden="1"/>
    <cellStyle name="Lien hypertexte visité" xfId="3113" builtinId="9" hidden="1"/>
    <cellStyle name="Lien hypertexte visité" xfId="3114" builtinId="9" hidden="1"/>
    <cellStyle name="Lien hypertexte visité" xfId="3115" builtinId="9" hidden="1"/>
    <cellStyle name="Lien hypertexte visité" xfId="3116" builtinId="9" hidden="1"/>
    <cellStyle name="Lien hypertexte visité" xfId="3117" builtinId="9" hidden="1"/>
    <cellStyle name="Lien hypertexte visité" xfId="3118" builtinId="9" hidden="1"/>
    <cellStyle name="Lien hypertexte visité" xfId="3119" builtinId="9" hidden="1"/>
    <cellStyle name="Lien hypertexte visité" xfId="3120" builtinId="9" hidden="1"/>
    <cellStyle name="Lien hypertexte visité" xfId="3121" builtinId="9" hidden="1"/>
    <cellStyle name="Lien hypertexte visité" xfId="3122" builtinId="9" hidden="1"/>
    <cellStyle name="Lien hypertexte visité" xfId="3123" builtinId="9" hidden="1"/>
    <cellStyle name="Lien hypertexte visité" xfId="3124" builtinId="9" hidden="1"/>
    <cellStyle name="Lien hypertexte visité" xfId="3125" builtinId="9" hidden="1"/>
    <cellStyle name="Lien hypertexte visité" xfId="3126" builtinId="9" hidden="1"/>
    <cellStyle name="Lien hypertexte visité" xfId="3127" builtinId="9" hidden="1"/>
    <cellStyle name="Lien hypertexte visité" xfId="3128" builtinId="9" hidden="1"/>
    <cellStyle name="Lien hypertexte visité" xfId="3129" builtinId="9" hidden="1"/>
    <cellStyle name="Lien hypertexte visité" xfId="3130" builtinId="9" hidden="1"/>
    <cellStyle name="Lien hypertexte visité" xfId="3131" builtinId="9" hidden="1"/>
    <cellStyle name="Lien hypertexte visité" xfId="3132" builtinId="9" hidden="1"/>
    <cellStyle name="Lien hypertexte visité" xfId="3133" builtinId="9" hidden="1"/>
    <cellStyle name="Lien hypertexte visité" xfId="3134" builtinId="9" hidden="1"/>
    <cellStyle name="Lien hypertexte visité" xfId="3135" builtinId="9" hidden="1"/>
    <cellStyle name="Lien hypertexte visité" xfId="3136" builtinId="9" hidden="1"/>
    <cellStyle name="Lien hypertexte visité" xfId="3137" builtinId="9" hidden="1"/>
    <cellStyle name="Lien hypertexte visité" xfId="3138" builtinId="9" hidden="1"/>
    <cellStyle name="Lien hypertexte visité" xfId="3139" builtinId="9" hidden="1"/>
    <cellStyle name="Lien hypertexte visité" xfId="3140" builtinId="9" hidden="1"/>
    <cellStyle name="Lien hypertexte visité" xfId="3141" builtinId="9" hidden="1"/>
    <cellStyle name="Lien hypertexte visité" xfId="3142" builtinId="9" hidden="1"/>
    <cellStyle name="Lien hypertexte visité" xfId="3143" builtinId="9" hidden="1"/>
    <cellStyle name="Lien hypertexte visité" xfId="3144" builtinId="9" hidden="1"/>
    <cellStyle name="Lien hypertexte visité" xfId="3145" builtinId="9" hidden="1"/>
    <cellStyle name="Lien hypertexte visité" xfId="3146" builtinId="9" hidden="1"/>
    <cellStyle name="Lien hypertexte visité" xfId="3147" builtinId="9" hidden="1"/>
    <cellStyle name="Lien hypertexte visité" xfId="3148" builtinId="9" hidden="1"/>
    <cellStyle name="Lien hypertexte visité" xfId="3149" builtinId="9" hidden="1"/>
    <cellStyle name="Lien hypertexte visité" xfId="3150" builtinId="9" hidden="1"/>
    <cellStyle name="Lien hypertexte visité" xfId="3151" builtinId="9" hidden="1"/>
    <cellStyle name="Lien hypertexte visité" xfId="3152" builtinId="9" hidden="1"/>
    <cellStyle name="Lien hypertexte visité" xfId="3153" builtinId="9" hidden="1"/>
    <cellStyle name="Lien hypertexte visité" xfId="3154" builtinId="9" hidden="1"/>
    <cellStyle name="Lien hypertexte visité" xfId="3155" builtinId="9" hidden="1"/>
    <cellStyle name="Lien hypertexte visité" xfId="3156" builtinId="9" hidden="1"/>
    <cellStyle name="Lien hypertexte visité" xfId="3157" builtinId="9" hidden="1"/>
    <cellStyle name="Lien hypertexte visité" xfId="3158" builtinId="9" hidden="1"/>
    <cellStyle name="Lien hypertexte visité" xfId="3159" builtinId="9" hidden="1"/>
    <cellStyle name="Lien hypertexte visité" xfId="3160" builtinId="9" hidden="1"/>
    <cellStyle name="Lien hypertexte visité" xfId="3161" builtinId="9" hidden="1"/>
    <cellStyle name="Lien hypertexte visité" xfId="3162" builtinId="9" hidden="1"/>
    <cellStyle name="Lien hypertexte visité" xfId="3163" builtinId="9" hidden="1"/>
    <cellStyle name="Lien hypertexte visité" xfId="3164" builtinId="9" hidden="1"/>
    <cellStyle name="Lien hypertexte visité" xfId="3165" builtinId="9" hidden="1"/>
    <cellStyle name="Lien hypertexte visité" xfId="3166" builtinId="9" hidden="1"/>
    <cellStyle name="Lien hypertexte visité" xfId="3167" builtinId="9" hidden="1"/>
    <cellStyle name="Lien hypertexte visité" xfId="3168" builtinId="9" hidden="1"/>
    <cellStyle name="Lien hypertexte visité" xfId="3169" builtinId="9" hidden="1"/>
    <cellStyle name="Lien hypertexte visité" xfId="3170" builtinId="9" hidden="1"/>
    <cellStyle name="Lien hypertexte visité" xfId="3171" builtinId="9" hidden="1"/>
    <cellStyle name="Lien hypertexte visité" xfId="3172" builtinId="9" hidden="1"/>
    <cellStyle name="Lien hypertexte visité" xfId="3173" builtinId="9" hidden="1"/>
    <cellStyle name="Lien hypertexte visité" xfId="3174" builtinId="9" hidden="1"/>
    <cellStyle name="Lien hypertexte visité" xfId="3175" builtinId="9" hidden="1"/>
    <cellStyle name="Lien hypertexte visité" xfId="3176" builtinId="9" hidden="1"/>
    <cellStyle name="Lien hypertexte visité" xfId="3177" builtinId="9" hidden="1"/>
    <cellStyle name="Lien hypertexte visité" xfId="3178" builtinId="9" hidden="1"/>
    <cellStyle name="Lien hypertexte visité" xfId="3179" builtinId="9" hidden="1"/>
    <cellStyle name="Lien hypertexte visité" xfId="3180" builtinId="9" hidden="1"/>
    <cellStyle name="Lien hypertexte visité" xfId="3181" builtinId="9" hidden="1"/>
    <cellStyle name="Lien hypertexte visité" xfId="3182" builtinId="9" hidden="1"/>
    <cellStyle name="Lien hypertexte visité" xfId="3183" builtinId="9" hidden="1"/>
    <cellStyle name="Lien hypertexte visité" xfId="3184" builtinId="9" hidden="1"/>
    <cellStyle name="Lien hypertexte visité" xfId="3185" builtinId="9" hidden="1"/>
    <cellStyle name="Lien hypertexte visité" xfId="3186" builtinId="9" hidden="1"/>
    <cellStyle name="Lien hypertexte visité" xfId="3187" builtinId="9" hidden="1"/>
    <cellStyle name="Lien hypertexte visité" xfId="3188" builtinId="9" hidden="1"/>
    <cellStyle name="Lien hypertexte visité" xfId="3189" builtinId="9" hidden="1"/>
    <cellStyle name="Lien hypertexte visité" xfId="3190" builtinId="9" hidden="1"/>
    <cellStyle name="Lien hypertexte visité" xfId="3191" builtinId="9" hidden="1"/>
    <cellStyle name="Lien hypertexte visité" xfId="3192" builtinId="9" hidden="1"/>
    <cellStyle name="Lien hypertexte visité" xfId="3193" builtinId="9" hidden="1"/>
    <cellStyle name="Lien hypertexte visité" xfId="3194" builtinId="9" hidden="1"/>
    <cellStyle name="Lien hypertexte visité" xfId="3195" builtinId="9" hidden="1"/>
    <cellStyle name="Lien hypertexte visité" xfId="3196" builtinId="9" hidden="1"/>
    <cellStyle name="Lien hypertexte visité" xfId="3197" builtinId="9" hidden="1"/>
    <cellStyle name="Lien hypertexte visité" xfId="3198" builtinId="9" hidden="1"/>
    <cellStyle name="Lien hypertexte visité" xfId="3199" builtinId="9" hidden="1"/>
    <cellStyle name="Lien hypertexte visité" xfId="3200" builtinId="9" hidden="1"/>
    <cellStyle name="Lien hypertexte visité" xfId="3201" builtinId="9" hidden="1"/>
    <cellStyle name="Lien hypertexte visité" xfId="3202" builtinId="9" hidden="1"/>
    <cellStyle name="Lien hypertexte visité" xfId="3203" builtinId="9" hidden="1"/>
    <cellStyle name="Lien hypertexte visité" xfId="3204" builtinId="9" hidden="1"/>
    <cellStyle name="Lien hypertexte visité" xfId="3205" builtinId="9" hidden="1"/>
    <cellStyle name="Lien hypertexte visité" xfId="3206" builtinId="9" hidden="1"/>
    <cellStyle name="Lien hypertexte visité" xfId="3207" builtinId="9" hidden="1"/>
    <cellStyle name="Lien hypertexte visité" xfId="3208" builtinId="9" hidden="1"/>
    <cellStyle name="Lien hypertexte visité" xfId="3209" builtinId="9" hidden="1"/>
    <cellStyle name="Lien hypertexte visité" xfId="3210" builtinId="9" hidden="1"/>
    <cellStyle name="Lien hypertexte visité" xfId="3211" builtinId="9" hidden="1"/>
    <cellStyle name="Lien hypertexte visité" xfId="3212" builtinId="9" hidden="1"/>
    <cellStyle name="Lien hypertexte visité" xfId="3213" builtinId="9" hidden="1"/>
    <cellStyle name="Lien hypertexte visité" xfId="3214" builtinId="9" hidden="1"/>
    <cellStyle name="Lien hypertexte visité" xfId="3215" builtinId="9" hidden="1"/>
    <cellStyle name="Lien hypertexte visité" xfId="3216" builtinId="9" hidden="1"/>
    <cellStyle name="Lien hypertexte visité" xfId="3217" builtinId="9" hidden="1"/>
    <cellStyle name="Lien hypertexte visité" xfId="3218" builtinId="9" hidden="1"/>
    <cellStyle name="Lien hypertexte visité" xfId="3219" builtinId="9" hidden="1"/>
    <cellStyle name="Lien hypertexte visité" xfId="3220" builtinId="9" hidden="1"/>
    <cellStyle name="Lien hypertexte visité" xfId="3221" builtinId="9" hidden="1"/>
    <cellStyle name="Lien hypertexte visité" xfId="3222" builtinId="9" hidden="1"/>
    <cellStyle name="Lien hypertexte visité" xfId="3223" builtinId="9" hidden="1"/>
    <cellStyle name="Lien hypertexte visité" xfId="3224" builtinId="9" hidden="1"/>
    <cellStyle name="Lien hypertexte visité" xfId="3225" builtinId="9" hidden="1"/>
    <cellStyle name="Lien hypertexte visité" xfId="3226" builtinId="9" hidden="1"/>
    <cellStyle name="Lien hypertexte visité" xfId="3227" builtinId="9" hidden="1"/>
    <cellStyle name="Lien hypertexte visité" xfId="3228" builtinId="9" hidden="1"/>
    <cellStyle name="Lien hypertexte visité" xfId="3229" builtinId="9" hidden="1"/>
    <cellStyle name="Lien hypertexte visité" xfId="3230" builtinId="9" hidden="1"/>
    <cellStyle name="Lien hypertexte visité" xfId="3231" builtinId="9" hidden="1"/>
    <cellStyle name="Lien hypertexte visité" xfId="3232" builtinId="9" hidden="1"/>
    <cellStyle name="Lien hypertexte visité" xfId="3233" builtinId="9" hidden="1"/>
    <cellStyle name="Lien hypertexte visité" xfId="3234" builtinId="9" hidden="1"/>
    <cellStyle name="Lien hypertexte visité" xfId="3235" builtinId="9" hidden="1"/>
    <cellStyle name="Lien hypertexte visité" xfId="3236" builtinId="9" hidden="1"/>
    <cellStyle name="Lien hypertexte visité" xfId="3237" builtinId="9" hidden="1"/>
    <cellStyle name="Lien hypertexte visité" xfId="3238" builtinId="9" hidden="1"/>
    <cellStyle name="Lien hypertexte visité" xfId="3239" builtinId="9" hidden="1"/>
    <cellStyle name="Lien hypertexte visité" xfId="3240" builtinId="9" hidden="1"/>
    <cellStyle name="Lien hypertexte visité" xfId="3241" builtinId="9" hidden="1"/>
    <cellStyle name="Lien hypertexte visité" xfId="3242" builtinId="9" hidden="1"/>
    <cellStyle name="Lien hypertexte visité" xfId="3243" builtinId="9" hidden="1"/>
    <cellStyle name="Lien hypertexte visité" xfId="3244" builtinId="9" hidden="1"/>
    <cellStyle name="Lien hypertexte visité" xfId="3245" builtinId="9" hidden="1"/>
    <cellStyle name="Lien hypertexte visité" xfId="3246" builtinId="9" hidden="1"/>
    <cellStyle name="Lien hypertexte visité" xfId="3247" builtinId="9" hidden="1"/>
    <cellStyle name="Lien hypertexte visité" xfId="3248" builtinId="9" hidden="1"/>
    <cellStyle name="Lien hypertexte visité" xfId="3249" builtinId="9" hidden="1"/>
    <cellStyle name="Lien hypertexte visité" xfId="3250" builtinId="9" hidden="1"/>
    <cellStyle name="Lien hypertexte visité" xfId="3251" builtinId="9" hidden="1"/>
    <cellStyle name="Lien hypertexte visité" xfId="3252" builtinId="9" hidden="1"/>
    <cellStyle name="Lien hypertexte visité" xfId="3253" builtinId="9" hidden="1"/>
    <cellStyle name="Lien hypertexte visité" xfId="3254" builtinId="9" hidden="1"/>
    <cellStyle name="Lien hypertexte visité" xfId="3255" builtinId="9" hidden="1"/>
    <cellStyle name="Lien hypertexte visité" xfId="3256" builtinId="9" hidden="1"/>
    <cellStyle name="Lien hypertexte visité" xfId="3257" builtinId="9" hidden="1"/>
    <cellStyle name="Lien hypertexte visité" xfId="3258" builtinId="9" hidden="1"/>
    <cellStyle name="Lien hypertexte visité" xfId="3259" builtinId="9" hidden="1"/>
    <cellStyle name="Lien hypertexte visité" xfId="3260" builtinId="9" hidden="1"/>
    <cellStyle name="Lien hypertexte visité" xfId="3261" builtinId="9" hidden="1"/>
    <cellStyle name="Lien hypertexte visité" xfId="3262" builtinId="9" hidden="1"/>
    <cellStyle name="Lien hypertexte visité" xfId="3263" builtinId="9" hidden="1"/>
    <cellStyle name="Lien hypertexte visité" xfId="3264" builtinId="9" hidden="1"/>
    <cellStyle name="Lien hypertexte visité" xfId="3265" builtinId="9" hidden="1"/>
    <cellStyle name="Lien hypertexte visité" xfId="3266" builtinId="9" hidden="1"/>
    <cellStyle name="Lien hypertexte visité" xfId="3267" builtinId="9" hidden="1"/>
    <cellStyle name="Lien hypertexte visité" xfId="3268" builtinId="9" hidden="1"/>
    <cellStyle name="Lien hypertexte visité" xfId="3269" builtinId="9" hidden="1"/>
    <cellStyle name="Lien hypertexte visité" xfId="3270" builtinId="9" hidden="1"/>
    <cellStyle name="Lien hypertexte visité" xfId="3271" builtinId="9" hidden="1"/>
    <cellStyle name="Lien hypertexte visité" xfId="3272" builtinId="9" hidden="1"/>
    <cellStyle name="Lien hypertexte visité" xfId="3273" builtinId="9" hidden="1"/>
    <cellStyle name="Lien hypertexte visité" xfId="3274" builtinId="9" hidden="1"/>
    <cellStyle name="Lien hypertexte visité" xfId="3275" builtinId="9" hidden="1"/>
    <cellStyle name="Lien hypertexte visité" xfId="3276" builtinId="9" hidden="1"/>
    <cellStyle name="Lien hypertexte visité" xfId="3277" builtinId="9" hidden="1"/>
    <cellStyle name="Lien hypertexte visité" xfId="3278" builtinId="9" hidden="1"/>
    <cellStyle name="Lien hypertexte visité" xfId="3279" builtinId="9" hidden="1"/>
    <cellStyle name="Lien hypertexte visité" xfId="3280" builtinId="9" hidden="1"/>
    <cellStyle name="Lien hypertexte visité" xfId="3281" builtinId="9" hidden="1"/>
    <cellStyle name="Lien hypertexte visité" xfId="3282" builtinId="9" hidden="1"/>
    <cellStyle name="Lien hypertexte visité" xfId="3283" builtinId="9" hidden="1"/>
    <cellStyle name="Lien hypertexte visité" xfId="3284" builtinId="9" hidden="1"/>
    <cellStyle name="Lien hypertexte visité" xfId="3285" builtinId="9" hidden="1"/>
    <cellStyle name="Lien hypertexte visité" xfId="3286" builtinId="9" hidden="1"/>
    <cellStyle name="Lien hypertexte visité" xfId="3287" builtinId="9" hidden="1"/>
    <cellStyle name="Lien hypertexte visité" xfId="3288" builtinId="9" hidden="1"/>
    <cellStyle name="Lien hypertexte visité" xfId="3289" builtinId="9" hidden="1"/>
    <cellStyle name="Lien hypertexte visité" xfId="3290" builtinId="9" hidden="1"/>
    <cellStyle name="Lien hypertexte visité" xfId="3291" builtinId="9" hidden="1"/>
    <cellStyle name="Lien hypertexte visité" xfId="3292" builtinId="9" hidden="1"/>
    <cellStyle name="Lien hypertexte visité" xfId="3293" builtinId="9" hidden="1"/>
    <cellStyle name="Lien hypertexte visité" xfId="3294" builtinId="9" hidden="1"/>
    <cellStyle name="Lien hypertexte visité" xfId="3295" builtinId="9" hidden="1"/>
    <cellStyle name="Lien hypertexte visité" xfId="3296" builtinId="9" hidden="1"/>
    <cellStyle name="Lien hypertexte visité" xfId="3297" builtinId="9" hidden="1"/>
    <cellStyle name="Lien hypertexte visité" xfId="3298" builtinId="9" hidden="1"/>
    <cellStyle name="Lien hypertexte visité" xfId="3299" builtinId="9" hidden="1"/>
    <cellStyle name="Lien hypertexte visité" xfId="3300" builtinId="9" hidden="1"/>
    <cellStyle name="Lien hypertexte visité" xfId="3301" builtinId="9" hidden="1"/>
    <cellStyle name="Lien hypertexte visité" xfId="3302" builtinId="9" hidden="1"/>
    <cellStyle name="Lien hypertexte visité" xfId="3303" builtinId="9" hidden="1"/>
    <cellStyle name="Lien hypertexte visité" xfId="3304" builtinId="9" hidden="1"/>
    <cellStyle name="Lien hypertexte visité" xfId="3305" builtinId="9" hidden="1"/>
    <cellStyle name="Lien hypertexte visité" xfId="3306" builtinId="9" hidden="1"/>
    <cellStyle name="Lien hypertexte visité" xfId="3307" builtinId="9" hidden="1"/>
    <cellStyle name="Lien hypertexte visité" xfId="3308" builtinId="9" hidden="1"/>
    <cellStyle name="Lien hypertexte visité" xfId="3309" builtinId="9" hidden="1"/>
    <cellStyle name="Lien hypertexte visité" xfId="3310" builtinId="9" hidden="1"/>
    <cellStyle name="Lien hypertexte visité" xfId="3311" builtinId="9" hidden="1"/>
    <cellStyle name="Lien hypertexte visité" xfId="3312" builtinId="9" hidden="1"/>
    <cellStyle name="Lien hypertexte visité" xfId="3313" builtinId="9" hidden="1"/>
    <cellStyle name="Lien hypertexte visité" xfId="3314" builtinId="9" hidden="1"/>
    <cellStyle name="Lien hypertexte visité" xfId="3315" builtinId="9" hidden="1"/>
    <cellStyle name="Lien hypertexte visité" xfId="3316" builtinId="9" hidden="1"/>
    <cellStyle name="Lien hypertexte visité" xfId="3317" builtinId="9" hidden="1"/>
    <cellStyle name="Lien hypertexte visité" xfId="3318" builtinId="9" hidden="1"/>
    <cellStyle name="Lien hypertexte visité" xfId="3319" builtinId="9" hidden="1"/>
    <cellStyle name="Lien hypertexte visité" xfId="3320" builtinId="9" hidden="1"/>
    <cellStyle name="Lien hypertexte visité" xfId="3321" builtinId="9" hidden="1"/>
    <cellStyle name="Lien hypertexte visité" xfId="3322" builtinId="9" hidden="1"/>
    <cellStyle name="Lien hypertexte visité" xfId="3323" builtinId="9" hidden="1"/>
    <cellStyle name="Lien hypertexte visité" xfId="3324" builtinId="9" hidden="1"/>
    <cellStyle name="Lien hypertexte visité" xfId="3325" builtinId="9" hidden="1"/>
    <cellStyle name="Lien hypertexte visité" xfId="3326" builtinId="9" hidden="1"/>
    <cellStyle name="Lien hypertexte visité" xfId="3327" builtinId="9" hidden="1"/>
    <cellStyle name="Lien hypertexte visité" xfId="3328" builtinId="9" hidden="1"/>
    <cellStyle name="Lien hypertexte visité" xfId="3329" builtinId="9" hidden="1"/>
    <cellStyle name="Lien hypertexte visité" xfId="3330" builtinId="9" hidden="1"/>
    <cellStyle name="Lien hypertexte visité" xfId="3331" builtinId="9" hidden="1"/>
    <cellStyle name="Lien hypertexte visité" xfId="3332" builtinId="9" hidden="1"/>
    <cellStyle name="Lien hypertexte visité" xfId="3333" builtinId="9" hidden="1"/>
    <cellStyle name="Lien hypertexte visité" xfId="3334" builtinId="9" hidden="1"/>
    <cellStyle name="Lien hypertexte visité" xfId="3335" builtinId="9" hidden="1"/>
    <cellStyle name="Lien hypertexte visité" xfId="3336" builtinId="9" hidden="1"/>
    <cellStyle name="Lien hypertexte visité" xfId="3337" builtinId="9" hidden="1"/>
    <cellStyle name="Lien hypertexte visité" xfId="3338" builtinId="9" hidden="1"/>
    <cellStyle name="Lien hypertexte visité" xfId="3339" builtinId="9" hidden="1"/>
    <cellStyle name="Lien hypertexte visité" xfId="3340" builtinId="9" hidden="1"/>
    <cellStyle name="Lien hypertexte visité" xfId="3341" builtinId="9" hidden="1"/>
    <cellStyle name="Lien hypertexte visité" xfId="3342" builtinId="9" hidden="1"/>
    <cellStyle name="Lien hypertexte visité" xfId="3343" builtinId="9" hidden="1"/>
    <cellStyle name="Lien hypertexte visité" xfId="3344" builtinId="9" hidden="1"/>
    <cellStyle name="Lien hypertexte visité" xfId="3345" builtinId="9" hidden="1"/>
    <cellStyle name="Lien hypertexte visité" xfId="3346" builtinId="9" hidden="1"/>
    <cellStyle name="Lien hypertexte visité" xfId="3347" builtinId="9" hidden="1"/>
    <cellStyle name="Lien hypertexte visité" xfId="3348" builtinId="9" hidden="1"/>
    <cellStyle name="Lien hypertexte visité" xfId="3349" builtinId="9" hidden="1"/>
    <cellStyle name="Lien hypertexte visité" xfId="3350" builtinId="9" hidden="1"/>
    <cellStyle name="Lien hypertexte visité" xfId="3351" builtinId="9" hidden="1"/>
    <cellStyle name="Lien hypertexte visité" xfId="3352" builtinId="9" hidden="1"/>
    <cellStyle name="Lien hypertexte visité" xfId="3353" builtinId="9" hidden="1"/>
    <cellStyle name="Lien hypertexte visité" xfId="3354" builtinId="9" hidden="1"/>
    <cellStyle name="Lien hypertexte visité" xfId="3355" builtinId="9" hidden="1"/>
    <cellStyle name="Lien hypertexte visité" xfId="3356" builtinId="9" hidden="1"/>
    <cellStyle name="Lien hypertexte visité" xfId="3357" builtinId="9" hidden="1"/>
    <cellStyle name="Lien hypertexte visité" xfId="3358" builtinId="9" hidden="1"/>
    <cellStyle name="Lien hypertexte visité" xfId="3359" builtinId="9" hidden="1"/>
    <cellStyle name="Lien hypertexte visité" xfId="3360" builtinId="9" hidden="1"/>
    <cellStyle name="Lien hypertexte visité" xfId="3361" builtinId="9" hidden="1"/>
    <cellStyle name="Lien hypertexte visité" xfId="3362" builtinId="9" hidden="1"/>
    <cellStyle name="Lien hypertexte visité" xfId="3363" builtinId="9" hidden="1"/>
    <cellStyle name="Lien hypertexte visité" xfId="3364" builtinId="9" hidden="1"/>
    <cellStyle name="Lien hypertexte visité" xfId="3365" builtinId="9" hidden="1"/>
    <cellStyle name="Lien hypertexte visité" xfId="3366" builtinId="9" hidden="1"/>
    <cellStyle name="Lien hypertexte visité" xfId="3367" builtinId="9" hidden="1"/>
    <cellStyle name="Lien hypertexte visité" xfId="3368" builtinId="9" hidden="1"/>
    <cellStyle name="Lien hypertexte visité" xfId="3369" builtinId="9" hidden="1"/>
    <cellStyle name="Lien hypertexte visité" xfId="3370" builtinId="9" hidden="1"/>
    <cellStyle name="Lien hypertexte visité" xfId="3371" builtinId="9" hidden="1"/>
    <cellStyle name="Lien hypertexte visité" xfId="3372" builtinId="9" hidden="1"/>
    <cellStyle name="Lien hypertexte visité" xfId="3373" builtinId="9" hidden="1"/>
    <cellStyle name="Lien hypertexte visité" xfId="3374" builtinId="9" hidden="1"/>
    <cellStyle name="Lien hypertexte visité" xfId="3375" builtinId="9" hidden="1"/>
    <cellStyle name="Lien hypertexte visité" xfId="3376" builtinId="9" hidden="1"/>
    <cellStyle name="Lien hypertexte visité" xfId="3377" builtinId="9" hidden="1"/>
    <cellStyle name="Lien hypertexte visité" xfId="3378" builtinId="9" hidden="1"/>
    <cellStyle name="Lien hypertexte visité" xfId="3379" builtinId="9" hidden="1"/>
    <cellStyle name="Lien hypertexte visité" xfId="3380" builtinId="9" hidden="1"/>
    <cellStyle name="Lien hypertexte visité" xfId="3381" builtinId="9" hidden="1"/>
    <cellStyle name="Lien hypertexte visité" xfId="3382" builtinId="9" hidden="1"/>
    <cellStyle name="Lien hypertexte visité" xfId="3383" builtinId="9" hidden="1"/>
    <cellStyle name="Lien hypertexte visité" xfId="3384" builtinId="9" hidden="1"/>
    <cellStyle name="Lien hypertexte visité" xfId="3385" builtinId="9" hidden="1"/>
    <cellStyle name="Lien hypertexte visité" xfId="3386" builtinId="9" hidden="1"/>
    <cellStyle name="Lien hypertexte visité" xfId="3387" builtinId="9" hidden="1"/>
    <cellStyle name="Lien hypertexte visité" xfId="3388" builtinId="9" hidden="1"/>
    <cellStyle name="Lien hypertexte visité" xfId="3389" builtinId="9" hidden="1"/>
    <cellStyle name="Lien hypertexte visité" xfId="3390" builtinId="9" hidden="1"/>
    <cellStyle name="Lien hypertexte visité" xfId="3391" builtinId="9" hidden="1"/>
    <cellStyle name="Lien hypertexte visité" xfId="3392" builtinId="9" hidden="1"/>
    <cellStyle name="Lien hypertexte visité" xfId="3393" builtinId="9" hidden="1"/>
    <cellStyle name="Lien hypertexte visité" xfId="3394" builtinId="9" hidden="1"/>
    <cellStyle name="Lien hypertexte visité" xfId="3395" builtinId="9" hidden="1"/>
    <cellStyle name="Lien hypertexte visité" xfId="3396" builtinId="9" hidden="1"/>
    <cellStyle name="Lien hypertexte visité" xfId="3397" builtinId="9" hidden="1"/>
    <cellStyle name="Lien hypertexte visité" xfId="3398" builtinId="9" hidden="1"/>
    <cellStyle name="Lien hypertexte visité" xfId="3399" builtinId="9" hidden="1"/>
    <cellStyle name="Lien hypertexte visité" xfId="3400" builtinId="9" hidden="1"/>
    <cellStyle name="Lien hypertexte visité" xfId="3401" builtinId="9" hidden="1"/>
    <cellStyle name="Lien hypertexte visité" xfId="3402" builtinId="9" hidden="1"/>
    <cellStyle name="Lien hypertexte visité" xfId="3403" builtinId="9" hidden="1"/>
    <cellStyle name="Lien hypertexte visité" xfId="3404" builtinId="9" hidden="1"/>
    <cellStyle name="Lien hypertexte visité" xfId="3405" builtinId="9" hidden="1"/>
    <cellStyle name="Lien hypertexte visité" xfId="3406" builtinId="9" hidden="1"/>
    <cellStyle name="Lien hypertexte visité" xfId="3407" builtinId="9" hidden="1"/>
    <cellStyle name="Lien hypertexte visité" xfId="3408" builtinId="9" hidden="1"/>
    <cellStyle name="Lien hypertexte visité" xfId="3409" builtinId="9" hidden="1"/>
    <cellStyle name="Lien hypertexte visité" xfId="3410" builtinId="9" hidden="1"/>
    <cellStyle name="Lien hypertexte visité" xfId="3411" builtinId="9" hidden="1"/>
    <cellStyle name="Lien hypertexte visité" xfId="3412" builtinId="9" hidden="1"/>
    <cellStyle name="Lien hypertexte visité" xfId="3413" builtinId="9" hidden="1"/>
    <cellStyle name="Lien hypertexte visité" xfId="3414" builtinId="9" hidden="1"/>
    <cellStyle name="Lien hypertexte visité" xfId="3415" builtinId="9" hidden="1"/>
    <cellStyle name="Lien hypertexte visité" xfId="3416" builtinId="9" hidden="1"/>
    <cellStyle name="Lien hypertexte visité" xfId="3417" builtinId="9" hidden="1"/>
    <cellStyle name="Lien hypertexte visité" xfId="3418" builtinId="9" hidden="1"/>
    <cellStyle name="Lien hypertexte visité" xfId="3419" builtinId="9" hidden="1"/>
    <cellStyle name="Lien hypertexte visité" xfId="3420" builtinId="9" hidden="1"/>
    <cellStyle name="Lien hypertexte visité" xfId="3421" builtinId="9" hidden="1"/>
    <cellStyle name="Lien hypertexte visité" xfId="3422" builtinId="9" hidden="1"/>
    <cellStyle name="Lien hypertexte visité" xfId="3423" builtinId="9" hidden="1"/>
    <cellStyle name="Lien hypertexte visité" xfId="3424" builtinId="9" hidden="1"/>
    <cellStyle name="Lien hypertexte visité" xfId="3425" builtinId="9" hidden="1"/>
    <cellStyle name="Lien hypertexte visité" xfId="3426" builtinId="9" hidden="1"/>
    <cellStyle name="Lien hypertexte visité" xfId="3427" builtinId="9" hidden="1"/>
    <cellStyle name="Lien hypertexte visité" xfId="3428" builtinId="9" hidden="1"/>
    <cellStyle name="Lien hypertexte visité" xfId="3429" builtinId="9" hidden="1"/>
    <cellStyle name="Lien hypertexte visité" xfId="3430" builtinId="9" hidden="1"/>
    <cellStyle name="Lien hypertexte visité" xfId="3431" builtinId="9" hidden="1"/>
    <cellStyle name="Lien hypertexte visité" xfId="3432" builtinId="9" hidden="1"/>
    <cellStyle name="Lien hypertexte visité" xfId="3433" builtinId="9" hidden="1"/>
    <cellStyle name="Lien hypertexte visité" xfId="3434" builtinId="9" hidden="1"/>
    <cellStyle name="Lien hypertexte visité" xfId="3435" builtinId="9" hidden="1"/>
    <cellStyle name="Lien hypertexte visité" xfId="3436" builtinId="9" hidden="1"/>
    <cellStyle name="Lien hypertexte visité" xfId="3437" builtinId="9" hidden="1"/>
    <cellStyle name="Lien hypertexte visité" xfId="3438" builtinId="9" hidden="1"/>
    <cellStyle name="Lien hypertexte visité" xfId="3439" builtinId="9" hidden="1"/>
    <cellStyle name="Lien hypertexte visité" xfId="3440" builtinId="9" hidden="1"/>
    <cellStyle name="Lien hypertexte visité" xfId="3441" builtinId="9" hidden="1"/>
    <cellStyle name="Lien hypertexte visité" xfId="3442" builtinId="9" hidden="1"/>
    <cellStyle name="Lien hypertexte visité" xfId="3443" builtinId="9" hidden="1"/>
    <cellStyle name="Lien hypertexte visité" xfId="3444" builtinId="9" hidden="1"/>
    <cellStyle name="Lien hypertexte visité" xfId="3445" builtinId="9" hidden="1"/>
    <cellStyle name="Lien hypertexte visité" xfId="3446" builtinId="9" hidden="1"/>
    <cellStyle name="Lien hypertexte visité" xfId="3447" builtinId="9" hidden="1"/>
    <cellStyle name="Lien hypertexte visité" xfId="3448" builtinId="9" hidden="1"/>
    <cellStyle name="Lien hypertexte visité" xfId="3449" builtinId="9" hidden="1"/>
    <cellStyle name="Lien hypertexte visité" xfId="3450" builtinId="9" hidden="1"/>
    <cellStyle name="Lien hypertexte visité" xfId="3451" builtinId="9" hidden="1"/>
    <cellStyle name="Lien hypertexte visité" xfId="3452" builtinId="9" hidden="1"/>
    <cellStyle name="Lien hypertexte visité" xfId="3453" builtinId="9" hidden="1"/>
    <cellStyle name="Lien hypertexte visité" xfId="3454" builtinId="9" hidden="1"/>
    <cellStyle name="Lien hypertexte visité" xfId="3455" builtinId="9" hidden="1"/>
    <cellStyle name="Lien hypertexte visité" xfId="3456" builtinId="9" hidden="1"/>
    <cellStyle name="Lien hypertexte visité" xfId="3457" builtinId="9" hidden="1"/>
    <cellStyle name="Lien hypertexte visité" xfId="3458" builtinId="9" hidden="1"/>
    <cellStyle name="Lien hypertexte visité" xfId="3459" builtinId="9" hidden="1"/>
    <cellStyle name="Lien hypertexte visité" xfId="3460" builtinId="9" hidden="1"/>
    <cellStyle name="Lien hypertexte visité" xfId="3461" builtinId="9" hidden="1"/>
    <cellStyle name="Lien hypertexte visité" xfId="3462" builtinId="9" hidden="1"/>
    <cellStyle name="Lien hypertexte visité" xfId="3463" builtinId="9" hidden="1"/>
    <cellStyle name="Lien hypertexte visité" xfId="3464" builtinId="9" hidden="1"/>
    <cellStyle name="Lien hypertexte visité" xfId="3465" builtinId="9" hidden="1"/>
    <cellStyle name="Lien hypertexte visité" xfId="3466" builtinId="9" hidden="1"/>
    <cellStyle name="Lien hypertexte visité" xfId="3467" builtinId="9" hidden="1"/>
    <cellStyle name="Lien hypertexte visité" xfId="3468" builtinId="9" hidden="1"/>
    <cellStyle name="Lien hypertexte visité" xfId="3469" builtinId="9" hidden="1"/>
    <cellStyle name="Lien hypertexte visité" xfId="3470" builtinId="9" hidden="1"/>
    <cellStyle name="Lien hypertexte visité" xfId="3471" builtinId="9" hidden="1"/>
    <cellStyle name="Lien hypertexte visité" xfId="3472" builtinId="9" hidden="1"/>
    <cellStyle name="Lien hypertexte visité" xfId="3473" builtinId="9" hidden="1"/>
    <cellStyle name="Lien hypertexte visité" xfId="3474" builtinId="9" hidden="1"/>
    <cellStyle name="Lien hypertexte visité" xfId="3475" builtinId="9" hidden="1"/>
    <cellStyle name="Lien hypertexte visité" xfId="3476" builtinId="9" hidden="1"/>
    <cellStyle name="Lien hypertexte visité" xfId="3477" builtinId="9" hidden="1"/>
    <cellStyle name="Lien hypertexte visité" xfId="3478" builtinId="9" hidden="1"/>
    <cellStyle name="Lien hypertexte visité" xfId="3479" builtinId="9" hidden="1"/>
    <cellStyle name="Lien hypertexte visité" xfId="3480" builtinId="9" hidden="1"/>
    <cellStyle name="Lien hypertexte visité" xfId="3481" builtinId="9" hidden="1"/>
    <cellStyle name="Lien hypertexte visité" xfId="3482" builtinId="9" hidden="1"/>
    <cellStyle name="Lien hypertexte visité" xfId="3483" builtinId="9" hidden="1"/>
    <cellStyle name="Lien hypertexte visité" xfId="3484" builtinId="9" hidden="1"/>
    <cellStyle name="Lien hypertexte visité" xfId="3485" builtinId="9" hidden="1"/>
    <cellStyle name="Lien hypertexte visité" xfId="3486" builtinId="9" hidden="1"/>
    <cellStyle name="Lien hypertexte visité" xfId="3487" builtinId="9" hidden="1"/>
    <cellStyle name="Lien hypertexte visité" xfId="3488" builtinId="9" hidden="1"/>
    <cellStyle name="Lien hypertexte visité" xfId="3489" builtinId="9" hidden="1"/>
    <cellStyle name="Lien hypertexte visité" xfId="3490" builtinId="9" hidden="1"/>
    <cellStyle name="Lien hypertexte visité" xfId="3491" builtinId="9" hidden="1"/>
    <cellStyle name="Lien hypertexte visité" xfId="3492" builtinId="9" hidden="1"/>
    <cellStyle name="Lien hypertexte visité" xfId="3493" builtinId="9" hidden="1"/>
    <cellStyle name="Lien hypertexte visité" xfId="3494" builtinId="9" hidden="1"/>
    <cellStyle name="Lien hypertexte visité" xfId="3495" builtinId="9" hidden="1"/>
    <cellStyle name="Lien hypertexte visité" xfId="3496" builtinId="9" hidden="1"/>
    <cellStyle name="Lien hypertexte visité" xfId="3497" builtinId="9" hidden="1"/>
    <cellStyle name="Lien hypertexte visité" xfId="3498" builtinId="9" hidden="1"/>
    <cellStyle name="Lien hypertexte visité" xfId="3499" builtinId="9" hidden="1"/>
    <cellStyle name="Lien hypertexte visité" xfId="3500" builtinId="9" hidden="1"/>
    <cellStyle name="Lien hypertexte visité" xfId="3501" builtinId="9" hidden="1"/>
    <cellStyle name="Lien hypertexte visité" xfId="3502" builtinId="9" hidden="1"/>
    <cellStyle name="Lien hypertexte visité" xfId="3503" builtinId="9" hidden="1"/>
    <cellStyle name="Lien hypertexte visité" xfId="3504" builtinId="9" hidden="1"/>
    <cellStyle name="Lien hypertexte visité" xfId="3505" builtinId="9" hidden="1"/>
    <cellStyle name="Lien hypertexte visité" xfId="3506" builtinId="9" hidden="1"/>
    <cellStyle name="Lien hypertexte visité" xfId="3507" builtinId="9" hidden="1"/>
    <cellStyle name="Lien hypertexte visité" xfId="3508" builtinId="9" hidden="1"/>
    <cellStyle name="Lien hypertexte visité" xfId="3509" builtinId="9" hidden="1"/>
    <cellStyle name="Lien hypertexte visité" xfId="3510" builtinId="9" hidden="1"/>
    <cellStyle name="Lien hypertexte visité" xfId="3511" builtinId="9" hidden="1"/>
    <cellStyle name="Lien hypertexte visité" xfId="3512" builtinId="9" hidden="1"/>
    <cellStyle name="Lien hypertexte visité" xfId="3513" builtinId="9" hidden="1"/>
    <cellStyle name="Lien hypertexte visité" xfId="3514" builtinId="9" hidden="1"/>
    <cellStyle name="Lien hypertexte visité" xfId="3515" builtinId="9" hidden="1"/>
    <cellStyle name="Lien hypertexte visité" xfId="3516" builtinId="9" hidden="1"/>
    <cellStyle name="Lien hypertexte visité" xfId="3517" builtinId="9" hidden="1"/>
    <cellStyle name="Lien hypertexte visité" xfId="3518" builtinId="9" hidden="1"/>
    <cellStyle name="Lien hypertexte visité" xfId="3519" builtinId="9" hidden="1"/>
    <cellStyle name="Lien hypertexte visité" xfId="3520" builtinId="9" hidden="1"/>
    <cellStyle name="Lien hypertexte visité" xfId="3521" builtinId="9" hidden="1"/>
    <cellStyle name="Lien hypertexte visité" xfId="3522" builtinId="9" hidden="1"/>
    <cellStyle name="Lien hypertexte visité" xfId="3523" builtinId="9" hidden="1"/>
    <cellStyle name="Lien hypertexte visité" xfId="3524" builtinId="9" hidden="1"/>
    <cellStyle name="Lien hypertexte visité" xfId="3525" builtinId="9" hidden="1"/>
    <cellStyle name="Lien hypertexte visité" xfId="3526" builtinId="9" hidden="1"/>
    <cellStyle name="Lien hypertexte visité" xfId="3527" builtinId="9" hidden="1"/>
    <cellStyle name="Lien hypertexte visité" xfId="3528" builtinId="9" hidden="1"/>
    <cellStyle name="Lien hypertexte visité" xfId="3529" builtinId="9" hidden="1"/>
    <cellStyle name="Lien hypertexte visité" xfId="3530" builtinId="9" hidden="1"/>
    <cellStyle name="Lien hypertexte visité" xfId="3531" builtinId="9" hidden="1"/>
    <cellStyle name="Lien hypertexte visité" xfId="3532" builtinId="9" hidden="1"/>
    <cellStyle name="Lien hypertexte visité" xfId="3533" builtinId="9" hidden="1"/>
    <cellStyle name="Lien hypertexte visité" xfId="3534" builtinId="9" hidden="1"/>
    <cellStyle name="Lien hypertexte visité" xfId="3535" builtinId="9" hidden="1"/>
    <cellStyle name="Lien hypertexte visité" xfId="3536" builtinId="9" hidden="1"/>
    <cellStyle name="Lien hypertexte visité" xfId="3537" builtinId="9" hidden="1"/>
    <cellStyle name="Lien hypertexte visité" xfId="3538" builtinId="9" hidden="1"/>
    <cellStyle name="Lien hypertexte visité" xfId="3539" builtinId="9" hidden="1"/>
    <cellStyle name="Lien hypertexte visité" xfId="3540" builtinId="9" hidden="1"/>
    <cellStyle name="Lien hypertexte visité" xfId="3541" builtinId="9" hidden="1"/>
    <cellStyle name="Lien hypertexte visité" xfId="3542" builtinId="9" hidden="1"/>
    <cellStyle name="Lien hypertexte visité" xfId="3543" builtinId="9" hidden="1"/>
    <cellStyle name="Lien hypertexte visité" xfId="3544" builtinId="9" hidden="1"/>
    <cellStyle name="Lien hypertexte visité" xfId="3545" builtinId="9" hidden="1"/>
    <cellStyle name="Lien hypertexte visité" xfId="3546" builtinId="9" hidden="1"/>
    <cellStyle name="Lien hypertexte visité" xfId="3547" builtinId="9" hidden="1"/>
    <cellStyle name="Lien hypertexte visité" xfId="3548" builtinId="9" hidden="1"/>
    <cellStyle name="Lien hypertexte visité" xfId="3549" builtinId="9" hidden="1"/>
    <cellStyle name="Lien hypertexte visité" xfId="3550" builtinId="9" hidden="1"/>
    <cellStyle name="Lien hypertexte visité" xfId="3551" builtinId="9" hidden="1"/>
    <cellStyle name="Lien hypertexte visité" xfId="3552" builtinId="9" hidden="1"/>
    <cellStyle name="Lien hypertexte visité" xfId="3553" builtinId="9" hidden="1"/>
    <cellStyle name="Lien hypertexte visité" xfId="3554" builtinId="9" hidden="1"/>
    <cellStyle name="Lien hypertexte visité" xfId="3555" builtinId="9" hidden="1"/>
    <cellStyle name="Lien hypertexte visité" xfId="3556" builtinId="9" hidden="1"/>
    <cellStyle name="Lien hypertexte visité" xfId="3558" builtinId="9" hidden="1"/>
    <cellStyle name="Lien hypertexte visité" xfId="3559" builtinId="9" hidden="1"/>
    <cellStyle name="Lien hypertexte visité" xfId="3560" builtinId="9" hidden="1"/>
    <cellStyle name="Lien hypertexte visité" xfId="3561" builtinId="9" hidden="1"/>
    <cellStyle name="Lien hypertexte visité" xfId="3562" builtinId="9" hidden="1"/>
    <cellStyle name="Lien hypertexte visité" xfId="3563" builtinId="9" hidden="1"/>
    <cellStyle name="Lien hypertexte visité" xfId="3564" builtinId="9" hidden="1"/>
    <cellStyle name="Lien hypertexte visité" xfId="3565" builtinId="9" hidden="1"/>
    <cellStyle name="Lien hypertexte visité" xfId="3566" builtinId="9" hidden="1"/>
    <cellStyle name="Lien hypertexte visité" xfId="3567" builtinId="9" hidden="1"/>
    <cellStyle name="Lien hypertexte visité" xfId="3568" builtinId="9" hidden="1"/>
    <cellStyle name="Lien hypertexte visité" xfId="3569" builtinId="9" hidden="1"/>
    <cellStyle name="Lien hypertexte visité" xfId="3570" builtinId="9" hidden="1"/>
    <cellStyle name="Lien hypertexte visité" xfId="3571" builtinId="9" hidden="1"/>
    <cellStyle name="Lien hypertexte visité" xfId="3572" builtinId="9" hidden="1"/>
    <cellStyle name="Lien hypertexte visité" xfId="3573" builtinId="9" hidden="1"/>
    <cellStyle name="Lien hypertexte visité" xfId="3574" builtinId="9" hidden="1"/>
    <cellStyle name="Lien hypertexte visité" xfId="3575" builtinId="9" hidden="1"/>
    <cellStyle name="Lien hypertexte visité" xfId="3576" builtinId="9" hidden="1"/>
    <cellStyle name="Lien hypertexte visité" xfId="3577" builtinId="9" hidden="1"/>
    <cellStyle name="Lien hypertexte visité" xfId="3578" builtinId="9" hidden="1"/>
    <cellStyle name="Lien hypertexte visité" xfId="3579" builtinId="9" hidden="1"/>
    <cellStyle name="Lien hypertexte visité" xfId="3580" builtinId="9" hidden="1"/>
    <cellStyle name="Lien hypertexte visité" xfId="3581" builtinId="9" hidden="1"/>
    <cellStyle name="Lien hypertexte visité" xfId="3582" builtinId="9" hidden="1"/>
    <cellStyle name="Lien hypertexte visité" xfId="3583" builtinId="9" hidden="1"/>
    <cellStyle name="Lien hypertexte visité" xfId="3584" builtinId="9" hidden="1"/>
    <cellStyle name="Lien hypertexte visité" xfId="3585" builtinId="9" hidden="1"/>
    <cellStyle name="Lien hypertexte visité" xfId="3586" builtinId="9" hidden="1"/>
    <cellStyle name="Lien hypertexte visité" xfId="3587" builtinId="9" hidden="1"/>
    <cellStyle name="Lien hypertexte visité" xfId="3588" builtinId="9" hidden="1"/>
    <cellStyle name="Lien hypertexte visité" xfId="3589" builtinId="9" hidden="1"/>
    <cellStyle name="Lien hypertexte visité" xfId="3590" builtinId="9" hidden="1"/>
    <cellStyle name="Lien hypertexte visité" xfId="3591" builtinId="9" hidden="1"/>
    <cellStyle name="Lien hypertexte visité" xfId="3592" builtinId="9" hidden="1"/>
    <cellStyle name="Lien hypertexte visité" xfId="3593" builtinId="9" hidden="1"/>
    <cellStyle name="Lien hypertexte visité" xfId="3594" builtinId="9" hidden="1"/>
    <cellStyle name="Lien hypertexte visité" xfId="3595" builtinId="9" hidden="1"/>
    <cellStyle name="Lien hypertexte visité" xfId="3596" builtinId="9" hidden="1"/>
    <cellStyle name="Lien hypertexte visité" xfId="3597" builtinId="9" hidden="1"/>
    <cellStyle name="Lien hypertexte visité" xfId="3598" builtinId="9" hidden="1"/>
    <cellStyle name="Lien hypertexte visité" xfId="3599" builtinId="9" hidden="1"/>
    <cellStyle name="Lien hypertexte visité" xfId="3600" builtinId="9" hidden="1"/>
    <cellStyle name="Lien hypertexte visité" xfId="3601" builtinId="9" hidden="1"/>
    <cellStyle name="Lien hypertexte visité" xfId="3602" builtinId="9" hidden="1"/>
    <cellStyle name="Lien hypertexte visité" xfId="3603" builtinId="9" hidden="1"/>
    <cellStyle name="Lien hypertexte visité" xfId="3604" builtinId="9" hidden="1"/>
    <cellStyle name="Lien hypertexte visité" xfId="3605" builtinId="9" hidden="1"/>
    <cellStyle name="Lien hypertexte visité" xfId="3606" builtinId="9" hidden="1"/>
    <cellStyle name="Lien hypertexte visité" xfId="3607" builtinId="9" hidden="1"/>
    <cellStyle name="Lien hypertexte visité" xfId="3608" builtinId="9" hidden="1"/>
    <cellStyle name="Lien hypertexte visité" xfId="3609" builtinId="9" hidden="1"/>
    <cellStyle name="Lien hypertexte visité" xfId="3610" builtinId="9" hidden="1"/>
    <cellStyle name="Lien hypertexte visité" xfId="3611" builtinId="9" hidden="1"/>
    <cellStyle name="Lien hypertexte visité" xfId="3612" builtinId="9" hidden="1"/>
    <cellStyle name="Lien hypertexte visité" xfId="3613" builtinId="9" hidden="1"/>
    <cellStyle name="Lien hypertexte visité" xfId="3614" builtinId="9" hidden="1"/>
    <cellStyle name="Lien hypertexte visité" xfId="3615" builtinId="9" hidden="1"/>
    <cellStyle name="Lien hypertexte visité" xfId="3616" builtinId="9" hidden="1"/>
    <cellStyle name="Lien hypertexte visité" xfId="3617" builtinId="9" hidden="1"/>
    <cellStyle name="Lien hypertexte visité" xfId="3618" builtinId="9" hidden="1"/>
    <cellStyle name="Lien hypertexte visité" xfId="3619" builtinId="9" hidden="1"/>
    <cellStyle name="Lien hypertexte visité" xfId="3620" builtinId="9" hidden="1"/>
    <cellStyle name="Lien hypertexte visité" xfId="3621" builtinId="9" hidden="1"/>
    <cellStyle name="Lien hypertexte visité" xfId="3622" builtinId="9" hidden="1"/>
    <cellStyle name="Lien hypertexte visité" xfId="3623" builtinId="9" hidden="1"/>
    <cellStyle name="Lien hypertexte visité" xfId="3624" builtinId="9" hidden="1"/>
    <cellStyle name="Lien hypertexte visité" xfId="3625" builtinId="9" hidden="1"/>
    <cellStyle name="Lien hypertexte visité" xfId="3626" builtinId="9" hidden="1"/>
    <cellStyle name="Lien hypertexte visité" xfId="3627" builtinId="9" hidden="1"/>
    <cellStyle name="Lien hypertexte visité" xfId="3628" builtinId="9" hidden="1"/>
    <cellStyle name="Lien hypertexte visité" xfId="3629" builtinId="9" hidden="1"/>
    <cellStyle name="Lien hypertexte visité" xfId="3630" builtinId="9" hidden="1"/>
    <cellStyle name="Lien hypertexte visité" xfId="3631" builtinId="9" hidden="1"/>
    <cellStyle name="Lien hypertexte visité" xfId="3632" builtinId="9" hidden="1"/>
    <cellStyle name="Lien hypertexte visité" xfId="3633" builtinId="9" hidden="1"/>
    <cellStyle name="Lien hypertexte visité" xfId="3634" builtinId="9" hidden="1"/>
    <cellStyle name="Lien hypertexte visité" xfId="3635" builtinId="9" hidden="1"/>
    <cellStyle name="Lien hypertexte visité" xfId="3636" builtinId="9" hidden="1"/>
    <cellStyle name="Lien hypertexte visité" xfId="3637" builtinId="9" hidden="1"/>
    <cellStyle name="Lien hypertexte visité" xfId="3638" builtinId="9" hidden="1"/>
    <cellStyle name="Lien hypertexte visité" xfId="3639" builtinId="9" hidden="1"/>
    <cellStyle name="Lien hypertexte visité" xfId="3640" builtinId="9" hidden="1"/>
    <cellStyle name="Lien hypertexte visité" xfId="3641" builtinId="9" hidden="1"/>
    <cellStyle name="Lien hypertexte visité" xfId="3642" builtinId="9" hidden="1"/>
    <cellStyle name="Lien hypertexte visité" xfId="3643" builtinId="9" hidden="1"/>
    <cellStyle name="Lien hypertexte visité" xfId="3644" builtinId="9" hidden="1"/>
    <cellStyle name="Lien hypertexte visité" xfId="3645" builtinId="9" hidden="1"/>
    <cellStyle name="Lien hypertexte visité" xfId="3646" builtinId="9" hidden="1"/>
    <cellStyle name="Lien hypertexte visité" xfId="3647" builtinId="9" hidden="1"/>
    <cellStyle name="Lien hypertexte visité" xfId="3648" builtinId="9" hidden="1"/>
    <cellStyle name="Lien hypertexte visité" xfId="3649" builtinId="9" hidden="1"/>
    <cellStyle name="Lien hypertexte visité" xfId="3650" builtinId="9" hidden="1"/>
    <cellStyle name="Lien hypertexte visité" xfId="3651" builtinId="9" hidden="1"/>
    <cellStyle name="Lien hypertexte visité" xfId="3652" builtinId="9" hidden="1"/>
    <cellStyle name="Lien hypertexte visité" xfId="3653" builtinId="9" hidden="1"/>
    <cellStyle name="Lien hypertexte visité" xfId="3654" builtinId="9" hidden="1"/>
    <cellStyle name="Lien hypertexte visité" xfId="3657" builtinId="9" hidden="1"/>
    <cellStyle name="Lien hypertexte visité" xfId="3658" builtinId="9" hidden="1"/>
    <cellStyle name="Lien hypertexte visité" xfId="3659" builtinId="9" hidden="1"/>
    <cellStyle name="Lien hypertexte visité" xfId="3660" builtinId="9" hidden="1"/>
    <cellStyle name="Lien hypertexte visité" xfId="3662" builtinId="9" hidden="1"/>
    <cellStyle name="Lien hypertexte visité" xfId="3665" builtinId="9" hidden="1"/>
    <cellStyle name="Lien hypertexte visité" xfId="3666" builtinId="9" hidden="1"/>
    <cellStyle name="Lien hypertexte visité" xfId="3667" builtinId="9" hidden="1"/>
    <cellStyle name="Lien hypertexte visité" xfId="3668" builtinId="9" hidden="1"/>
    <cellStyle name="Lien hypertexte visité" xfId="3669" builtinId="9" hidden="1"/>
    <cellStyle name="Lien hypertexte visité" xfId="3670" builtinId="9" hidden="1"/>
    <cellStyle name="Lien hypertexte visité" xfId="3671" builtinId="9" hidden="1"/>
    <cellStyle name="Lien hypertexte visité" xfId="3672" builtinId="9" hidden="1"/>
    <cellStyle name="Lien hypertexte visité" xfId="3673" builtinId="9" hidden="1"/>
    <cellStyle name="Lien hypertexte visité" xfId="3676" builtinId="9" hidden="1"/>
    <cellStyle name="Lien hypertexte visité" xfId="3677" builtinId="9" hidden="1"/>
    <cellStyle name="Lien hypertexte visité" xfId="3678" builtinId="9" hidden="1"/>
    <cellStyle name="Lien hypertexte visité" xfId="3679" builtinId="9" hidden="1"/>
    <cellStyle name="Lien hypertexte visité" xfId="3680" builtinId="9" hidden="1"/>
    <cellStyle name="Lien hypertexte visité" xfId="3681" builtinId="9" hidden="1"/>
    <cellStyle name="Lien hypertexte visité" xfId="3682" builtinId="9" hidden="1"/>
    <cellStyle name="Lien hypertexte visité" xfId="3683" builtinId="9" hidden="1"/>
    <cellStyle name="Lien hypertexte visité" xfId="3684" builtinId="9" hidden="1"/>
    <cellStyle name="Lien hypertexte visité" xfId="3685" builtinId="9" hidden="1"/>
    <cellStyle name="Lien hypertexte visité" xfId="3686" builtinId="9" hidden="1"/>
    <cellStyle name="Lien hypertexte visité" xfId="3687" builtinId="9" hidden="1"/>
    <cellStyle name="Lien hypertexte visité" xfId="3688" builtinId="9" hidden="1"/>
    <cellStyle name="Lien hypertexte visité" xfId="3689" builtinId="9" hidden="1"/>
    <cellStyle name="Lien hypertexte visité" xfId="3690" builtinId="9" hidden="1"/>
    <cellStyle name="Lien hypertexte visité" xfId="3691" builtinId="9" hidden="1"/>
    <cellStyle name="Lien hypertexte visité" xfId="3692" builtinId="9" hidden="1"/>
    <cellStyle name="Lien hypertexte visité" xfId="3693" builtinId="9" hidden="1"/>
    <cellStyle name="Lien hypertexte visité" xfId="3694" builtinId="9" hidden="1"/>
    <cellStyle name="Lien hypertexte visité" xfId="3696" builtinId="9" hidden="1"/>
    <cellStyle name="Lien hypertexte visité" xfId="3697" builtinId="9" hidden="1"/>
    <cellStyle name="Lien hypertexte visité" xfId="3698" builtinId="9" hidden="1"/>
    <cellStyle name="Lien hypertexte visité" xfId="3699" builtinId="9" hidden="1"/>
    <cellStyle name="Lien hypertexte visité" xfId="3700" builtinId="9" hidden="1"/>
    <cellStyle name="Lien hypertexte visité" xfId="3701" builtinId="9" hidden="1"/>
    <cellStyle name="Lien hypertexte visité" xfId="3702" builtinId="9" hidden="1"/>
    <cellStyle name="Lien hypertexte visité" xfId="3703" builtinId="9" hidden="1"/>
    <cellStyle name="Lien hypertexte visité" xfId="3704" builtinId="9" hidden="1"/>
    <cellStyle name="Lien hypertexte visité" xfId="3705" builtinId="9" hidden="1"/>
    <cellStyle name="Lien hypertexte visité" xfId="3706" builtinId="9" hidden="1"/>
    <cellStyle name="Lien hypertexte visité" xfId="3707" builtinId="9" hidden="1"/>
    <cellStyle name="Lien hypertexte visité" xfId="3708" builtinId="9" hidden="1"/>
    <cellStyle name="Lien hypertexte visité" xfId="3709" builtinId="9" hidden="1"/>
    <cellStyle name="Lien hypertexte visité" xfId="3710" builtinId="9" hidden="1"/>
    <cellStyle name="Lien hypertexte visité" xfId="3711" builtinId="9" hidden="1"/>
    <cellStyle name="Lien hypertexte visité" xfId="3712" builtinId="9" hidden="1"/>
    <cellStyle name="Lien hypertexte visité" xfId="3713" builtinId="9" hidden="1"/>
    <cellStyle name="Lien hypertexte visité" xfId="3714" builtinId="9" hidden="1"/>
    <cellStyle name="Lien hypertexte visité" xfId="3715" builtinId="9" hidden="1"/>
    <cellStyle name="Lien hypertexte visité" xfId="3716" builtinId="9" hidden="1"/>
    <cellStyle name="Lien hypertexte visité" xfId="3717" builtinId="9" hidden="1"/>
    <cellStyle name="Lien hypertexte visité" xfId="3718" builtinId="9" hidden="1"/>
    <cellStyle name="Lien hypertexte visité" xfId="3719" builtinId="9" hidden="1"/>
    <cellStyle name="Lien hypertexte visité" xfId="3720" builtinId="9" hidden="1"/>
    <cellStyle name="Lien hypertexte visité" xfId="3721" builtinId="9" hidden="1"/>
    <cellStyle name="Lien hypertexte visité" xfId="3722" builtinId="9" hidden="1"/>
    <cellStyle name="Lien hypertexte visité" xfId="3723" builtinId="9" hidden="1"/>
    <cellStyle name="Lien hypertexte visité" xfId="3724" builtinId="9" hidden="1"/>
    <cellStyle name="Lien hypertexte visité" xfId="3725" builtinId="9" hidden="1"/>
    <cellStyle name="Lien hypertexte visité" xfId="3726" builtinId="9" hidden="1"/>
    <cellStyle name="Lien hypertexte visité" xfId="3727" builtinId="9" hidden="1"/>
    <cellStyle name="Lien hypertexte visité" xfId="3728" builtinId="9" hidden="1"/>
    <cellStyle name="Lien hypertexte visité" xfId="3729" builtinId="9" hidden="1"/>
    <cellStyle name="Lien hypertexte visité" xfId="3730" builtinId="9" hidden="1"/>
    <cellStyle name="Lien hypertexte visité" xfId="3731" builtinId="9" hidden="1"/>
    <cellStyle name="Lien hypertexte visité" xfId="3732" builtinId="9" hidden="1"/>
    <cellStyle name="Lien hypertexte visité" xfId="3733" builtinId="9" hidden="1"/>
    <cellStyle name="Lien hypertexte visité" xfId="3734" builtinId="9" hidden="1"/>
    <cellStyle name="Lien hypertexte visité" xfId="3735" builtinId="9" hidden="1"/>
    <cellStyle name="Lien hypertexte visité" xfId="3736" builtinId="9" hidden="1"/>
    <cellStyle name="Lien hypertexte visité" xfId="3737" builtinId="9" hidden="1"/>
    <cellStyle name="Lien hypertexte visité" xfId="3738" builtinId="9" hidden="1"/>
    <cellStyle name="Lien hypertexte visité" xfId="3739" builtinId="9" hidden="1"/>
    <cellStyle name="Lien hypertexte visité" xfId="3740" builtinId="9" hidden="1"/>
    <cellStyle name="Lien hypertexte visité" xfId="3741" builtinId="9" hidden="1"/>
    <cellStyle name="Lien hypertexte visité" xfId="3742" builtinId="9" hidden="1"/>
    <cellStyle name="Lien hypertexte visité" xfId="3743" builtinId="9" hidden="1"/>
    <cellStyle name="Lien hypertexte visité" xfId="3744" builtinId="9" hidden="1"/>
    <cellStyle name="Lien hypertexte visité" xfId="3745" builtinId="9" hidden="1"/>
    <cellStyle name="Lien hypertexte visité" xfId="3746" builtinId="9" hidden="1"/>
    <cellStyle name="Lien hypertexte visité" xfId="3747" builtinId="9" hidden="1"/>
    <cellStyle name="Lien hypertexte visité" xfId="3748" builtinId="9" hidden="1"/>
    <cellStyle name="Lien hypertexte visité" xfId="3749" builtinId="9" hidden="1"/>
    <cellStyle name="Lien hypertexte visité" xfId="3750" builtinId="9" hidden="1"/>
    <cellStyle name="Lien hypertexte visité" xfId="3751" builtinId="9" hidden="1"/>
    <cellStyle name="Lien hypertexte visité" xfId="3752" builtinId="9" hidden="1"/>
    <cellStyle name="Lien hypertexte visité" xfId="3753" builtinId="9" hidden="1"/>
    <cellStyle name="Lien hypertexte visité" xfId="3754" builtinId="9" hidden="1"/>
    <cellStyle name="Lien hypertexte visité" xfId="3755" builtinId="9" hidden="1"/>
    <cellStyle name="Lien hypertexte visité" xfId="3756" builtinId="9" hidden="1"/>
    <cellStyle name="Lien hypertexte visité" xfId="3757" builtinId="9" hidden="1"/>
    <cellStyle name="Lien hypertexte visité" xfId="3758" builtinId="9" hidden="1"/>
    <cellStyle name="Lien hypertexte visité" xfId="3759" builtinId="9" hidden="1"/>
    <cellStyle name="Lien hypertexte visité" xfId="3760" builtinId="9" hidden="1"/>
    <cellStyle name="Lien hypertexte visité" xfId="3761" builtinId="9" hidden="1"/>
    <cellStyle name="Lien hypertexte visité" xfId="3762" builtinId="9" hidden="1"/>
    <cellStyle name="Lien hypertexte visité" xfId="3763" builtinId="9" hidden="1"/>
    <cellStyle name="Lien hypertexte visité" xfId="3764" builtinId="9" hidden="1"/>
    <cellStyle name="Lien hypertexte visité" xfId="3765" builtinId="9" hidden="1"/>
    <cellStyle name="Lien hypertexte visité" xfId="3766" builtinId="9" hidden="1"/>
    <cellStyle name="Lien hypertexte visité" xfId="3767" builtinId="9" hidden="1"/>
    <cellStyle name="Lien hypertexte visité" xfId="3768" builtinId="9" hidden="1"/>
    <cellStyle name="Lien hypertexte visité" xfId="3769" builtinId="9" hidden="1"/>
    <cellStyle name="Lien hypertexte visité" xfId="3770" builtinId="9" hidden="1"/>
    <cellStyle name="Lien hypertexte visité" xfId="3771" builtinId="9" hidden="1"/>
    <cellStyle name="Lien hypertexte visité" xfId="3772" builtinId="9" hidden="1"/>
    <cellStyle name="Lien hypertexte visité" xfId="3773" builtinId="9" hidden="1"/>
    <cellStyle name="Lien hypertexte visité" xfId="3774" builtinId="9" hidden="1"/>
    <cellStyle name="Lien hypertexte visité" xfId="3775" builtinId="9" hidden="1"/>
    <cellStyle name="Lien hypertexte visité" xfId="3776" builtinId="9" hidden="1"/>
    <cellStyle name="Lien hypertexte visité" xfId="3777" builtinId="9" hidden="1"/>
    <cellStyle name="Lien hypertexte visité" xfId="3778" builtinId="9" hidden="1"/>
    <cellStyle name="Lien hypertexte visité" xfId="3779" builtinId="9" hidden="1"/>
    <cellStyle name="Lien hypertexte visité" xfId="3780" builtinId="9" hidden="1"/>
    <cellStyle name="Lien hypertexte visité" xfId="3781" builtinId="9" hidden="1"/>
    <cellStyle name="Lien hypertexte visité" xfId="3782" builtinId="9" hidden="1"/>
    <cellStyle name="Lien hypertexte visité" xfId="3783" builtinId="9" hidden="1"/>
    <cellStyle name="Lien hypertexte visité" xfId="3784" builtinId="9" hidden="1"/>
    <cellStyle name="Lien hypertexte visité" xfId="3785" builtinId="9" hidden="1"/>
    <cellStyle name="Lien hypertexte visité" xfId="3786" builtinId="9" hidden="1"/>
    <cellStyle name="Lien hypertexte visité" xfId="3787" builtinId="9" hidden="1"/>
    <cellStyle name="Lien hypertexte visité" xfId="3788" builtinId="9" hidden="1"/>
    <cellStyle name="Lien hypertexte visité" xfId="3789" builtinId="9" hidden="1"/>
    <cellStyle name="Lien hypertexte visité" xfId="3790" builtinId="9" hidden="1"/>
    <cellStyle name="Lien hypertexte visité" xfId="3791" builtinId="9" hidden="1"/>
    <cellStyle name="Lien hypertexte visité" xfId="3792" builtinId="9" hidden="1"/>
    <cellStyle name="Lien hypertexte visité" xfId="3793" builtinId="9" hidden="1"/>
    <cellStyle name="Lien hypertexte visité" xfId="3794" builtinId="9" hidden="1"/>
    <cellStyle name="Lien hypertexte visité" xfId="3795" builtinId="9" hidden="1"/>
    <cellStyle name="Lien hypertexte visité" xfId="3796" builtinId="9" hidden="1"/>
    <cellStyle name="Lien hypertexte visité" xfId="3797" builtinId="9" hidden="1"/>
    <cellStyle name="Lien hypertexte visité" xfId="3798" builtinId="9" hidden="1"/>
    <cellStyle name="Lien hypertexte visité" xfId="3799" builtinId="9" hidden="1"/>
    <cellStyle name="Lien hypertexte visité" xfId="3800" builtinId="9" hidden="1"/>
    <cellStyle name="Lien hypertexte visité" xfId="3801" builtinId="9" hidden="1"/>
    <cellStyle name="Lien hypertexte visité" xfId="3802" builtinId="9" hidden="1"/>
    <cellStyle name="Lien hypertexte visité" xfId="3803" builtinId="9" hidden="1"/>
    <cellStyle name="Lien hypertexte visité" xfId="3804" builtinId="9" hidden="1"/>
    <cellStyle name="Lien hypertexte visité" xfId="3805" builtinId="9" hidden="1"/>
    <cellStyle name="Lien hypertexte visité" xfId="3806" builtinId="9" hidden="1"/>
    <cellStyle name="Lien hypertexte visité" xfId="3807" builtinId="9" hidden="1"/>
    <cellStyle name="Lien hypertexte visité" xfId="3808" builtinId="9" hidden="1"/>
    <cellStyle name="Lien hypertexte visité" xfId="3809" builtinId="9" hidden="1"/>
    <cellStyle name="Lien hypertexte visité" xfId="3810" builtinId="9" hidden="1"/>
    <cellStyle name="Lien hypertexte visité" xfId="3811" builtinId="9" hidden="1"/>
    <cellStyle name="Lien hypertexte visité" xfId="3812" builtinId="9" hidden="1"/>
    <cellStyle name="Lien hypertexte visité" xfId="3813" builtinId="9" hidden="1"/>
    <cellStyle name="Lien hypertexte visité" xfId="3814" builtinId="9" hidden="1"/>
    <cellStyle name="Lien hypertexte visité" xfId="3815" builtinId="9" hidden="1"/>
    <cellStyle name="Lien hypertexte visité" xfId="3816" builtinId="9" hidden="1"/>
    <cellStyle name="Lien hypertexte visité" xfId="3817" builtinId="9" hidden="1"/>
    <cellStyle name="Lien hypertexte visité" xfId="3818" builtinId="9" hidden="1"/>
    <cellStyle name="Lien hypertexte visité" xfId="3819" builtinId="9" hidden="1"/>
    <cellStyle name="Lien hypertexte visité" xfId="3820" builtinId="9" hidden="1"/>
    <cellStyle name="Lien hypertexte visité" xfId="3821" builtinId="9" hidden="1"/>
    <cellStyle name="Lien hypertexte visité" xfId="3822" builtinId="9" hidden="1"/>
    <cellStyle name="Lien hypertexte visité" xfId="3823" builtinId="9" hidden="1"/>
    <cellStyle name="Lien hypertexte visité" xfId="3824" builtinId="9" hidden="1"/>
    <cellStyle name="Lien hypertexte visité" xfId="3825" builtinId="9" hidden="1"/>
    <cellStyle name="Lien hypertexte visité" xfId="3826" builtinId="9" hidden="1"/>
    <cellStyle name="Lien hypertexte visité" xfId="3827" builtinId="9" hidden="1"/>
    <cellStyle name="Lien hypertexte visité" xfId="3828" builtinId="9" hidden="1"/>
    <cellStyle name="Lien hypertexte visité" xfId="3829" builtinId="9" hidden="1"/>
    <cellStyle name="Lien hypertexte visité" xfId="3830" builtinId="9" hidden="1"/>
    <cellStyle name="Lien hypertexte visité" xfId="3831" builtinId="9" hidden="1"/>
    <cellStyle name="Lien hypertexte visité" xfId="3832" builtinId="9" hidden="1"/>
    <cellStyle name="Lien hypertexte visité" xfId="3833" builtinId="9" hidden="1"/>
    <cellStyle name="Lien hypertexte visité" xfId="3834" builtinId="9" hidden="1"/>
    <cellStyle name="Lien hypertexte visité" xfId="3835" builtinId="9" hidden="1"/>
    <cellStyle name="Lien hypertexte visité" xfId="3836" builtinId="9" hidden="1"/>
    <cellStyle name="Lien hypertexte visité" xfId="3837" builtinId="9" hidden="1"/>
    <cellStyle name="Lien hypertexte visité" xfId="3838" builtinId="9" hidden="1"/>
    <cellStyle name="Lien hypertexte visité" xfId="3839" builtinId="9" hidden="1"/>
    <cellStyle name="Lien hypertexte visité" xfId="3840" builtinId="9" hidden="1"/>
    <cellStyle name="Lien hypertexte visité" xfId="3841" builtinId="9" hidden="1"/>
    <cellStyle name="Lien hypertexte visité" xfId="3842" builtinId="9" hidden="1"/>
    <cellStyle name="Lien hypertexte visité" xfId="3843" builtinId="9" hidden="1"/>
    <cellStyle name="Lien hypertexte visité" xfId="3844" builtinId="9" hidden="1"/>
    <cellStyle name="Lien hypertexte visité" xfId="3845" builtinId="9" hidden="1"/>
    <cellStyle name="Lien hypertexte visité" xfId="3846" builtinId="9" hidden="1"/>
    <cellStyle name="Lien hypertexte visité" xfId="3847" builtinId="9" hidden="1"/>
    <cellStyle name="Lien hypertexte visité" xfId="3848" builtinId="9" hidden="1"/>
    <cellStyle name="Lien hypertexte visité" xfId="3849" builtinId="9" hidden="1"/>
    <cellStyle name="Lien hypertexte visité" xfId="3850" builtinId="9" hidden="1"/>
    <cellStyle name="Lien hypertexte visité" xfId="3851" builtinId="9" hidden="1"/>
    <cellStyle name="Lien hypertexte visité" xfId="3852" builtinId="9" hidden="1"/>
    <cellStyle name="Lien hypertexte visité" xfId="3853" builtinId="9" hidden="1"/>
    <cellStyle name="Lien hypertexte visité" xfId="3854" builtinId="9" hidden="1"/>
    <cellStyle name="Lien hypertexte visité" xfId="3855" builtinId="9" hidden="1"/>
    <cellStyle name="Lien hypertexte visité" xfId="3856" builtinId="9" hidden="1"/>
    <cellStyle name="Lien hypertexte visité" xfId="3857" builtinId="9" hidden="1"/>
    <cellStyle name="Lien hypertexte visité" xfId="3858" builtinId="9" hidden="1"/>
    <cellStyle name="Lien hypertexte visité" xfId="3859" builtinId="9" hidden="1"/>
    <cellStyle name="Lien hypertexte visité" xfId="3860" builtinId="9" hidden="1"/>
    <cellStyle name="Lien hypertexte visité" xfId="3861" builtinId="9" hidden="1"/>
    <cellStyle name="Lien hypertexte visité" xfId="3862" builtinId="9" hidden="1"/>
    <cellStyle name="Lien hypertexte visité" xfId="3863" builtinId="9" hidden="1"/>
    <cellStyle name="Lien hypertexte visité" xfId="3864" builtinId="9" hidden="1"/>
    <cellStyle name="Lien hypertexte visité" xfId="3865" builtinId="9" hidden="1"/>
    <cellStyle name="Lien hypertexte visité" xfId="3866" builtinId="9" hidden="1"/>
    <cellStyle name="Lien hypertexte visité" xfId="3867" builtinId="9" hidden="1"/>
    <cellStyle name="Lien hypertexte visité" xfId="3868" builtinId="9" hidden="1"/>
    <cellStyle name="Lien hypertexte visité" xfId="3869" builtinId="9" hidden="1"/>
    <cellStyle name="Lien hypertexte visité" xfId="3870" builtinId="9" hidden="1"/>
    <cellStyle name="Lien hypertexte visité" xfId="3871" builtinId="9" hidden="1"/>
    <cellStyle name="Lien hypertexte visité" xfId="3872" builtinId="9" hidden="1"/>
    <cellStyle name="Lien hypertexte visité" xfId="3873" builtinId="9" hidden="1"/>
    <cellStyle name="Lien hypertexte visité" xfId="3874" builtinId="9" hidden="1"/>
    <cellStyle name="Lien hypertexte visité" xfId="3875" builtinId="9" hidden="1"/>
    <cellStyle name="Lien hypertexte visité" xfId="3876" builtinId="9" hidden="1"/>
    <cellStyle name="Lien hypertexte visité" xfId="3877" builtinId="9" hidden="1"/>
    <cellStyle name="Lien hypertexte visité" xfId="3878" builtinId="9" hidden="1"/>
    <cellStyle name="Lien hypertexte visité" xfId="3879" builtinId="9" hidden="1"/>
    <cellStyle name="Lien hypertexte visité" xfId="3880" builtinId="9" hidden="1"/>
    <cellStyle name="Lien hypertexte visité" xfId="3881" builtinId="9" hidden="1"/>
    <cellStyle name="Lien hypertexte visité" xfId="3882" builtinId="9" hidden="1"/>
    <cellStyle name="Lien hypertexte visité" xfId="3883" builtinId="9" hidden="1"/>
    <cellStyle name="Lien hypertexte visité" xfId="3557" builtinId="9" hidden="1"/>
    <cellStyle name="Lien hypertexte visité" xfId="3886" builtinId="9" hidden="1"/>
    <cellStyle name="Lien hypertexte visité" xfId="3887" builtinId="9" hidden="1"/>
    <cellStyle name="Lien hypertexte visité" xfId="3888" builtinId="9" hidden="1"/>
    <cellStyle name="Lien hypertexte visité" xfId="3889" builtinId="9" hidden="1"/>
    <cellStyle name="Lien hypertexte visité" xfId="3890" builtinId="9" hidden="1"/>
    <cellStyle name="Lien hypertexte visité" xfId="3891" builtinId="9" hidden="1"/>
    <cellStyle name="Lien hypertexte visité" xfId="3892" builtinId="9" hidden="1"/>
    <cellStyle name="Lien hypertexte visité" xfId="3893" builtinId="9" hidden="1"/>
    <cellStyle name="Lien hypertexte visité" xfId="3894" builtinId="9" hidden="1"/>
    <cellStyle name="Lien hypertexte visité" xfId="3895" builtinId="9" hidden="1"/>
    <cellStyle name="Lien hypertexte visité" xfId="3896" builtinId="9" hidden="1"/>
    <cellStyle name="Lien hypertexte visité" xfId="3897" builtinId="9" hidden="1"/>
    <cellStyle name="Lien hypertexte visité" xfId="3898" builtinId="9" hidden="1"/>
    <cellStyle name="Lien hypertexte visité" xfId="3899" builtinId="9" hidden="1"/>
    <cellStyle name="Lien hypertexte visité" xfId="3900" builtinId="9" hidden="1"/>
    <cellStyle name="Lien hypertexte visité" xfId="3901" builtinId="9" hidden="1"/>
    <cellStyle name="Lien hypertexte visité" xfId="3902" builtinId="9" hidden="1"/>
    <cellStyle name="Lien hypertexte visité" xfId="3903" builtinId="9" hidden="1"/>
    <cellStyle name="Lien hypertexte visité" xfId="3904" builtinId="9" hidden="1"/>
    <cellStyle name="Lien hypertexte visité" xfId="3905" builtinId="9" hidden="1"/>
    <cellStyle name="Lien hypertexte visité" xfId="3906" builtinId="9" hidden="1"/>
    <cellStyle name="Lien hypertexte visité" xfId="3907" builtinId="9" hidden="1"/>
    <cellStyle name="Lien hypertexte visité" xfId="3908" builtinId="9" hidden="1"/>
    <cellStyle name="Lien hypertexte visité" xfId="3909" builtinId="9" hidden="1"/>
    <cellStyle name="Lien hypertexte visité" xfId="3910" builtinId="9" hidden="1"/>
    <cellStyle name="Lien hypertexte visité" xfId="3911" builtinId="9" hidden="1"/>
    <cellStyle name="Lien hypertexte visité" xfId="3912" builtinId="9" hidden="1"/>
    <cellStyle name="Lien hypertexte visité" xfId="3913" builtinId="9" hidden="1"/>
    <cellStyle name="Lien hypertexte visité" xfId="3914" builtinId="9" hidden="1"/>
    <cellStyle name="Lien hypertexte visité" xfId="3915" builtinId="9" hidden="1"/>
    <cellStyle name="Lien hypertexte visité" xfId="3916" builtinId="9" hidden="1"/>
    <cellStyle name="Lien hypertexte visité" xfId="3917" builtinId="9" hidden="1"/>
    <cellStyle name="Lien hypertexte visité" xfId="3918" builtinId="9" hidden="1"/>
    <cellStyle name="Lien hypertexte visité" xfId="3919" builtinId="9" hidden="1"/>
    <cellStyle name="Lien hypertexte visité" xfId="3920" builtinId="9" hidden="1"/>
    <cellStyle name="Lien hypertexte visité" xfId="3921" builtinId="9" hidden="1"/>
    <cellStyle name="Lien hypertexte visité" xfId="3922" builtinId="9" hidden="1"/>
    <cellStyle name="Lien hypertexte visité" xfId="3923" builtinId="9" hidden="1"/>
    <cellStyle name="Lien hypertexte visité" xfId="3924" builtinId="9" hidden="1"/>
    <cellStyle name="Lien hypertexte visité" xfId="1156" builtinId="9" hidden="1"/>
    <cellStyle name="Lien hypertexte visité" xfId="1157" builtinId="9" hidden="1"/>
    <cellStyle name="Lien hypertexte visité" xfId="1158" builtinId="9" hidden="1"/>
    <cellStyle name="Lien hypertexte visité" xfId="1155" builtinId="9" hidden="1"/>
    <cellStyle name="Lien hypertexte visité" xfId="3925" builtinId="9" hidden="1"/>
    <cellStyle name="Lien hypertexte visité" xfId="3926" builtinId="9" hidden="1"/>
    <cellStyle name="Lien hypertexte visité" xfId="3927" builtinId="9" hidden="1"/>
    <cellStyle name="Lien hypertexte visité" xfId="3928" builtinId="9" hidden="1"/>
    <cellStyle name="Lien hypertexte visité" xfId="3929" builtinId="9" hidden="1"/>
    <cellStyle name="Lien hypertexte visité" xfId="3930" builtinId="9" hidden="1"/>
    <cellStyle name="Lien hypertexte visité" xfId="3931" builtinId="9" hidden="1"/>
    <cellStyle name="Lien hypertexte visité" xfId="3932" builtinId="9" hidden="1"/>
    <cellStyle name="Lien hypertexte visité" xfId="3933" builtinId="9" hidden="1"/>
    <cellStyle name="Lien hypertexte visité" xfId="3934" builtinId="9" hidden="1"/>
    <cellStyle name="Lien hypertexte visité" xfId="3935" builtinId="9" hidden="1"/>
    <cellStyle name="Lien hypertexte visité" xfId="3936" builtinId="9" hidden="1"/>
    <cellStyle name="Lien hypertexte visité" xfId="3937" builtinId="9" hidden="1"/>
    <cellStyle name="Lien hypertexte visité" xfId="3938" builtinId="9" hidden="1"/>
    <cellStyle name="Lien hypertexte visité" xfId="3939" builtinId="9" hidden="1"/>
    <cellStyle name="Lien hypertexte visité" xfId="3940" builtinId="9" hidden="1"/>
    <cellStyle name="Lien hypertexte visité" xfId="3941" builtinId="9" hidden="1"/>
    <cellStyle name="Lien hypertexte visité" xfId="3942" builtinId="9" hidden="1"/>
    <cellStyle name="Lien hypertexte visité" xfId="3943" builtinId="9" hidden="1"/>
    <cellStyle name="Lien hypertexte visité" xfId="3944" builtinId="9" hidden="1"/>
    <cellStyle name="Lien hypertexte visité" xfId="3945" builtinId="9" hidden="1"/>
    <cellStyle name="Lien hypertexte visité" xfId="3946" builtinId="9" hidden="1"/>
    <cellStyle name="Lien hypertexte visité" xfId="3947" builtinId="9" hidden="1"/>
    <cellStyle name="Lien hypertexte visité" xfId="3948" builtinId="9" hidden="1"/>
    <cellStyle name="Lien hypertexte visité" xfId="3949" builtinId="9" hidden="1"/>
    <cellStyle name="Lien hypertexte visité" xfId="3950" builtinId="9" hidden="1"/>
    <cellStyle name="Lien hypertexte visité" xfId="3951" builtinId="9" hidden="1"/>
    <cellStyle name="Lien hypertexte visité" xfId="3952" builtinId="9" hidden="1"/>
    <cellStyle name="Lien hypertexte visité" xfId="3953" builtinId="9" hidden="1"/>
    <cellStyle name="Lien hypertexte visité" xfId="3954" builtinId="9" hidden="1"/>
    <cellStyle name="Lien hypertexte visité" xfId="3955" builtinId="9" hidden="1"/>
    <cellStyle name="Lien hypertexte visité" xfId="3956" builtinId="9" hidden="1"/>
    <cellStyle name="Lien hypertexte visité" xfId="3957" builtinId="9" hidden="1"/>
    <cellStyle name="Lien hypertexte visité" xfId="3958" builtinId="9" hidden="1"/>
    <cellStyle name="Lien hypertexte visité" xfId="3959" builtinId="9" hidden="1"/>
    <cellStyle name="Lien hypertexte visité" xfId="3960" builtinId="9" hidden="1"/>
    <cellStyle name="Lien hypertexte visité" xfId="3961" builtinId="9" hidden="1"/>
    <cellStyle name="Lien hypertexte visité" xfId="3962" builtinId="9" hidden="1"/>
    <cellStyle name="Lien hypertexte visité" xfId="3963" builtinId="9" hidden="1"/>
    <cellStyle name="Lien hypertexte visité" xfId="3964" builtinId="9" hidden="1"/>
    <cellStyle name="Lien hypertexte visité" xfId="3965" builtinId="9" hidden="1"/>
    <cellStyle name="Lien hypertexte visité" xfId="3966" builtinId="9" hidden="1"/>
    <cellStyle name="Lien hypertexte visité" xfId="3967" builtinId="9" hidden="1"/>
    <cellStyle name="Lien hypertexte visité" xfId="3968" builtinId="9" hidden="1"/>
    <cellStyle name="Lien hypertexte visité" xfId="3969" builtinId="9" hidden="1"/>
    <cellStyle name="Lien hypertexte visité" xfId="3970" builtinId="9" hidden="1"/>
    <cellStyle name="Lien hypertexte visité" xfId="3971" builtinId="9" hidden="1"/>
    <cellStyle name="Lien hypertexte visité" xfId="3972" builtinId="9" hidden="1"/>
    <cellStyle name="Lien hypertexte visité" xfId="3973" builtinId="9" hidden="1"/>
    <cellStyle name="Lien hypertexte visité" xfId="3974" builtinId="9" hidden="1"/>
    <cellStyle name="Lien hypertexte visité" xfId="3975" builtinId="9" hidden="1"/>
    <cellStyle name="Lien hypertexte visité" xfId="3976" builtinId="9" hidden="1"/>
    <cellStyle name="Lien hypertexte visité" xfId="3977" builtinId="9" hidden="1"/>
    <cellStyle name="Lien hypertexte visité" xfId="3978" builtinId="9" hidden="1"/>
    <cellStyle name="Lien hypertexte visité" xfId="3979" builtinId="9" hidden="1"/>
    <cellStyle name="Lien hypertexte visité" xfId="3980" builtinId="9" hidden="1"/>
    <cellStyle name="Lien hypertexte visité" xfId="3981" builtinId="9" hidden="1"/>
    <cellStyle name="Lien hypertexte visité" xfId="3982" builtinId="9" hidden="1"/>
    <cellStyle name="Lien hypertexte visité" xfId="3983" builtinId="9" hidden="1"/>
    <cellStyle name="Lien hypertexte visité" xfId="3984" builtinId="9" hidden="1"/>
    <cellStyle name="Lien hypertexte visité" xfId="3985" builtinId="9" hidden="1"/>
    <cellStyle name="Lien hypertexte visité" xfId="3986" builtinId="9" hidden="1"/>
    <cellStyle name="Lien hypertexte visité" xfId="3987" builtinId="9" hidden="1"/>
    <cellStyle name="Lien hypertexte visité" xfId="3988" builtinId="9" hidden="1"/>
    <cellStyle name="Lien hypertexte visité" xfId="3989" builtinId="9" hidden="1"/>
    <cellStyle name="Lien hypertexte visité" xfId="3990" builtinId="9" hidden="1"/>
    <cellStyle name="Lien hypertexte visité" xfId="3991" builtinId="9" hidden="1"/>
    <cellStyle name="Lien hypertexte visité" xfId="3992" builtinId="9" hidden="1"/>
    <cellStyle name="Lien hypertexte visité" xfId="3993" builtinId="9" hidden="1"/>
    <cellStyle name="Lien hypertexte visité" xfId="3994" builtinId="9" hidden="1"/>
    <cellStyle name="Lien hypertexte visité" xfId="3995" builtinId="9" hidden="1"/>
    <cellStyle name="Lien hypertexte visité" xfId="3996" builtinId="9" hidden="1"/>
    <cellStyle name="Lien hypertexte visité" xfId="3997" builtinId="9" hidden="1"/>
    <cellStyle name="Lien hypertexte visité" xfId="3998" builtinId="9" hidden="1"/>
    <cellStyle name="Lien hypertexte visité" xfId="3999" builtinId="9" hidden="1"/>
    <cellStyle name="Lien hypertexte visité" xfId="4000" builtinId="9" hidden="1"/>
    <cellStyle name="Lien hypertexte visité" xfId="4001" builtinId="9" hidden="1"/>
    <cellStyle name="Lien hypertexte visité" xfId="4002" builtinId="9" hidden="1"/>
    <cellStyle name="Lien hypertexte visité" xfId="4003" builtinId="9" hidden="1"/>
    <cellStyle name="Lien hypertexte visité" xfId="4004" builtinId="9" hidden="1"/>
    <cellStyle name="Lien hypertexte visité" xfId="4005" builtinId="9" hidden="1"/>
    <cellStyle name="Lien hypertexte visité" xfId="4006" builtinId="9" hidden="1"/>
    <cellStyle name="Lien hypertexte visité" xfId="4007" builtinId="9" hidden="1"/>
    <cellStyle name="Lien hypertexte visité" xfId="4008" builtinId="9" hidden="1"/>
    <cellStyle name="Lien hypertexte visité" xfId="4009" builtinId="9" hidden="1"/>
    <cellStyle name="Lien hypertexte visité" xfId="4010" builtinId="9" hidden="1"/>
    <cellStyle name="Lien hypertexte visité" xfId="4011" builtinId="9" hidden="1"/>
    <cellStyle name="Lien hypertexte visité" xfId="4012" builtinId="9" hidden="1"/>
    <cellStyle name="Lien hypertexte visité" xfId="4013" builtinId="9" hidden="1"/>
    <cellStyle name="Lien hypertexte visité" xfId="4014" builtinId="9" hidden="1"/>
    <cellStyle name="Lien hypertexte visité" xfId="4015" builtinId="9" hidden="1"/>
    <cellStyle name="Lien hypertexte visité" xfId="4016" builtinId="9" hidden="1"/>
    <cellStyle name="Lien hypertexte visité" xfId="4017" builtinId="9" hidden="1"/>
    <cellStyle name="Lien hypertexte visité" xfId="4018" builtinId="9" hidden="1"/>
    <cellStyle name="Lien hypertexte visité" xfId="4019" builtinId="9" hidden="1"/>
    <cellStyle name="Lien hypertexte visité" xfId="4020" builtinId="9" hidden="1"/>
    <cellStyle name="Lien hypertexte visité" xfId="4021" builtinId="9" hidden="1"/>
    <cellStyle name="Lien hypertexte visité" xfId="4022" builtinId="9" hidden="1"/>
    <cellStyle name="Lien hypertexte visité" xfId="4023" builtinId="9" hidden="1"/>
    <cellStyle name="Lien hypertexte visité" xfId="4024" builtinId="9" hidden="1"/>
    <cellStyle name="Lien hypertexte visité" xfId="4025" builtinId="9" hidden="1"/>
    <cellStyle name="Lien hypertexte visité" xfId="4026" builtinId="9" hidden="1"/>
    <cellStyle name="Lien hypertexte visité" xfId="4027" builtinId="9" hidden="1"/>
    <cellStyle name="Lien hypertexte visité" xfId="4028" builtinId="9" hidden="1"/>
    <cellStyle name="Lien hypertexte visité" xfId="4029" builtinId="9" hidden="1"/>
    <cellStyle name="Lien hypertexte visité" xfId="4030" builtinId="9" hidden="1"/>
    <cellStyle name="Lien hypertexte visité" xfId="4031" builtinId="9" hidden="1"/>
    <cellStyle name="Lien hypertexte visité" xfId="4032" builtinId="9" hidden="1"/>
    <cellStyle name="Lien hypertexte visité" xfId="4033" builtinId="9" hidden="1"/>
    <cellStyle name="Lien hypertexte visité" xfId="4034" builtinId="9" hidden="1"/>
    <cellStyle name="Lien hypertexte visité" xfId="4035" builtinId="9" hidden="1"/>
    <cellStyle name="Lien hypertexte visité" xfId="4036" builtinId="9" hidden="1"/>
    <cellStyle name="Lien hypertexte visité" xfId="4037" builtinId="9" hidden="1"/>
    <cellStyle name="Lien hypertexte visité" xfId="4038" builtinId="9" hidden="1"/>
    <cellStyle name="Lien hypertexte visité" xfId="4039" builtinId="9" hidden="1"/>
    <cellStyle name="Lien hypertexte visité" xfId="4040" builtinId="9" hidden="1"/>
    <cellStyle name="Lien hypertexte visité" xfId="4041" builtinId="9" hidden="1"/>
    <cellStyle name="Lien hypertexte visité" xfId="4042" builtinId="9" hidden="1"/>
    <cellStyle name="Lien hypertexte visité" xfId="4043" builtinId="9" hidden="1"/>
    <cellStyle name="Lien hypertexte visité" xfId="4044" builtinId="9" hidden="1"/>
    <cellStyle name="Lien hypertexte visité" xfId="4045" builtinId="9" hidden="1"/>
    <cellStyle name="Lien hypertexte visité" xfId="4046" builtinId="9" hidden="1"/>
    <cellStyle name="Lien hypertexte visité" xfId="4047" builtinId="9" hidden="1"/>
    <cellStyle name="Lien hypertexte visité" xfId="4048" builtinId="9" hidden="1"/>
    <cellStyle name="Lien hypertexte visité" xfId="4049" builtinId="9" hidden="1"/>
    <cellStyle name="Lien hypertexte visité" xfId="4050" builtinId="9" hidden="1"/>
    <cellStyle name="Lien hypertexte visité" xfId="4051" builtinId="9" hidden="1"/>
    <cellStyle name="Lien hypertexte visité" xfId="4052" builtinId="9" hidden="1"/>
    <cellStyle name="Lien hypertexte visité" xfId="4053" builtinId="9" hidden="1"/>
    <cellStyle name="Lien hypertexte visité" xfId="4054" builtinId="9" hidden="1"/>
    <cellStyle name="Lien hypertexte visité" xfId="4055" builtinId="9" hidden="1"/>
    <cellStyle name="Lien hypertexte visité" xfId="4056" builtinId="9" hidden="1"/>
    <cellStyle name="Lien hypertexte visité" xfId="4057" builtinId="9" hidden="1"/>
    <cellStyle name="Lien hypertexte visité" xfId="4058" builtinId="9" hidden="1"/>
    <cellStyle name="Lien hypertexte visité" xfId="4059" builtinId="9" hidden="1"/>
    <cellStyle name="Lien hypertexte visité" xfId="4060" builtinId="9" hidden="1"/>
    <cellStyle name="Lien hypertexte visité" xfId="4061" builtinId="9" hidden="1"/>
    <cellStyle name="Lien hypertexte visité" xfId="4062" builtinId="9" hidden="1"/>
    <cellStyle name="Lien hypertexte visité" xfId="4063" builtinId="9" hidden="1"/>
    <cellStyle name="Lien hypertexte visité" xfId="4064" builtinId="9" hidden="1"/>
    <cellStyle name="Lien hypertexte visité" xfId="4065" builtinId="9" hidden="1"/>
    <cellStyle name="Lien hypertexte visité" xfId="4066" builtinId="9" hidden="1"/>
    <cellStyle name="Lien hypertexte visité" xfId="4067" builtinId="9" hidden="1"/>
    <cellStyle name="Lien hypertexte visité" xfId="4068" builtinId="9" hidden="1"/>
    <cellStyle name="Lien hypertexte visité" xfId="4069" builtinId="9" hidden="1"/>
    <cellStyle name="Lien hypertexte visité" xfId="4070" builtinId="9" hidden="1"/>
    <cellStyle name="Lien hypertexte visité" xfId="4071" builtinId="9" hidden="1"/>
    <cellStyle name="Lien hypertexte visité" xfId="4072" builtinId="9" hidden="1"/>
    <cellStyle name="Lien hypertexte visité" xfId="4073" builtinId="9" hidden="1"/>
    <cellStyle name="Lien hypertexte visité" xfId="4074" builtinId="9" hidden="1"/>
    <cellStyle name="Lien hypertexte visité" xfId="4075" builtinId="9" hidden="1"/>
    <cellStyle name="Lien hypertexte visité" xfId="4076" builtinId="9" hidden="1"/>
    <cellStyle name="Lien hypertexte visité" xfId="4077" builtinId="9" hidden="1"/>
    <cellStyle name="Lien hypertexte visité" xfId="4078" builtinId="9" hidden="1"/>
    <cellStyle name="Lien hypertexte visité" xfId="4079" builtinId="9" hidden="1"/>
    <cellStyle name="Lien hypertexte visité" xfId="4080" builtinId="9" hidden="1"/>
    <cellStyle name="Lien hypertexte visité" xfId="4081" builtinId="9" hidden="1"/>
    <cellStyle name="Lien hypertexte visité" xfId="4082" builtinId="9" hidden="1"/>
    <cellStyle name="Lien hypertexte visité" xfId="4083" builtinId="9" hidden="1"/>
    <cellStyle name="Lien hypertexte visité" xfId="4084" builtinId="9" hidden="1"/>
    <cellStyle name="Lien hypertexte visité" xfId="4085" builtinId="9" hidden="1"/>
    <cellStyle name="Lien hypertexte visité" xfId="4086" builtinId="9" hidden="1"/>
    <cellStyle name="Lien hypertexte visité" xfId="4087" builtinId="9" hidden="1"/>
    <cellStyle name="Lien hypertexte visité" xfId="4088" builtinId="9" hidden="1"/>
    <cellStyle name="Lien hypertexte visité" xfId="4089" builtinId="9" hidden="1"/>
    <cellStyle name="Lien hypertexte visité" xfId="4090" builtinId="9" hidden="1"/>
    <cellStyle name="Lien hypertexte visité" xfId="4091" builtinId="9" hidden="1"/>
    <cellStyle name="Lien hypertexte visité" xfId="4092" builtinId="9" hidden="1"/>
    <cellStyle name="Lien hypertexte visité" xfId="4093" builtinId="9" hidden="1"/>
    <cellStyle name="Lien hypertexte visité" xfId="4094" builtinId="9" hidden="1"/>
    <cellStyle name="Lien hypertexte visité" xfId="4095" builtinId="9" hidden="1"/>
    <cellStyle name="Lien hypertexte visité" xfId="4096" builtinId="9" hidden="1"/>
    <cellStyle name="Lien hypertexte visité" xfId="4097" builtinId="9" hidden="1"/>
    <cellStyle name="Lien hypertexte visité" xfId="4098" builtinId="9" hidden="1"/>
    <cellStyle name="Lien hypertexte visité" xfId="4099" builtinId="9" hidden="1"/>
    <cellStyle name="Lien hypertexte visité" xfId="4100" builtinId="9" hidden="1"/>
    <cellStyle name="Lien hypertexte visité" xfId="4101" builtinId="9" hidden="1"/>
    <cellStyle name="Lien hypertexte visité" xfId="4102" builtinId="9" hidden="1"/>
    <cellStyle name="Lien hypertexte visité" xfId="4103" builtinId="9" hidden="1"/>
    <cellStyle name="Lien hypertexte visité" xfId="4104" builtinId="9" hidden="1"/>
    <cellStyle name="Lien hypertexte visité" xfId="4105" builtinId="9" hidden="1"/>
    <cellStyle name="Lien hypertexte visité" xfId="4106" builtinId="9" hidden="1"/>
    <cellStyle name="Lien hypertexte visité" xfId="4107" builtinId="9" hidden="1"/>
    <cellStyle name="Lien hypertexte visité" xfId="4108" builtinId="9" hidden="1"/>
    <cellStyle name="Lien hypertexte visité" xfId="4109" builtinId="9" hidden="1"/>
    <cellStyle name="Lien hypertexte visité" xfId="4110" builtinId="9" hidden="1"/>
    <cellStyle name="Lien hypertexte visité" xfId="4111" builtinId="9" hidden="1"/>
    <cellStyle name="Lien hypertexte visité" xfId="4112" builtinId="9" hidden="1"/>
    <cellStyle name="Lien hypertexte visité" xfId="4113" builtinId="9" hidden="1"/>
    <cellStyle name="Lien hypertexte visité" xfId="4114" builtinId="9" hidden="1"/>
    <cellStyle name="Lien hypertexte visité" xfId="4115" builtinId="9" hidden="1"/>
    <cellStyle name="Lien hypertexte visité" xfId="4116" builtinId="9" hidden="1"/>
    <cellStyle name="Lien hypertexte visité" xfId="4117" builtinId="9" hidden="1"/>
    <cellStyle name="Lien hypertexte visité" xfId="4118" builtinId="9" hidden="1"/>
    <cellStyle name="Lien hypertexte visité" xfId="4119" builtinId="9" hidden="1"/>
    <cellStyle name="Lien hypertexte visité" xfId="4120" builtinId="9" hidden="1"/>
    <cellStyle name="Lien hypertexte visité" xfId="4121" builtinId="9" hidden="1"/>
    <cellStyle name="Lien hypertexte visité" xfId="4122" builtinId="9" hidden="1"/>
    <cellStyle name="Lien hypertexte visité" xfId="4123" builtinId="9" hidden="1"/>
    <cellStyle name="Lien hypertexte visité" xfId="4124" builtinId="9" hidden="1"/>
    <cellStyle name="Lien hypertexte visité" xfId="4125" builtinId="9" hidden="1"/>
    <cellStyle name="Lien hypertexte visité" xfId="4126" builtinId="9" hidden="1"/>
    <cellStyle name="Lien hypertexte visité" xfId="4127" builtinId="9" hidden="1"/>
    <cellStyle name="Lien hypertexte visité" xfId="4128" builtinId="9" hidden="1"/>
    <cellStyle name="Lien hypertexte visité" xfId="4129" builtinId="9" hidden="1"/>
    <cellStyle name="Lien hypertexte visité" xfId="4130" builtinId="9" hidden="1"/>
    <cellStyle name="Lien hypertexte visité" xfId="4131" builtinId="9" hidden="1"/>
    <cellStyle name="Lien hypertexte visité" xfId="4132" builtinId="9" hidden="1"/>
    <cellStyle name="Lien hypertexte visité" xfId="4133" builtinId="9" hidden="1"/>
    <cellStyle name="Lien hypertexte visité" xfId="4134" builtinId="9" hidden="1"/>
    <cellStyle name="Lien hypertexte visité" xfId="4135" builtinId="9" hidden="1"/>
    <cellStyle name="Lien hypertexte visité" xfId="4136" builtinId="9" hidden="1"/>
    <cellStyle name="Lien hypertexte visité" xfId="4137" builtinId="9" hidden="1"/>
    <cellStyle name="Lien hypertexte visité" xfId="4138" builtinId="9" hidden="1"/>
    <cellStyle name="Lien hypertexte visité" xfId="4139" builtinId="9" hidden="1"/>
    <cellStyle name="Lien hypertexte visité" xfId="4140" builtinId="9" hidden="1"/>
    <cellStyle name="Lien hypertexte visité" xfId="4141" builtinId="9" hidden="1"/>
    <cellStyle name="Lien hypertexte visité" xfId="4142" builtinId="9" hidden="1"/>
    <cellStyle name="Lien hypertexte visité" xfId="4143" builtinId="9" hidden="1"/>
    <cellStyle name="Lien hypertexte visité" xfId="4144" builtinId="9" hidden="1"/>
    <cellStyle name="Lien hypertexte visité" xfId="4145" builtinId="9" hidden="1"/>
    <cellStyle name="Lien hypertexte visité" xfId="4146" builtinId="9" hidden="1"/>
    <cellStyle name="Lien hypertexte visité" xfId="4147" builtinId="9" hidden="1"/>
    <cellStyle name="Lien hypertexte visité" xfId="4148" builtinId="9" hidden="1"/>
    <cellStyle name="Lien hypertexte visité" xfId="4149" builtinId="9" hidden="1"/>
    <cellStyle name="Lien hypertexte visité" xfId="4150" builtinId="9" hidden="1"/>
    <cellStyle name="Lien hypertexte visité" xfId="4151" builtinId="9" hidden="1"/>
    <cellStyle name="Lien hypertexte visité" xfId="4152" builtinId="9" hidden="1"/>
    <cellStyle name="Lien hypertexte visité" xfId="4153" builtinId="9" hidden="1"/>
    <cellStyle name="Lien hypertexte visité" xfId="4154" builtinId="9" hidden="1"/>
    <cellStyle name="Lien hypertexte visité" xfId="4155" builtinId="9" hidden="1"/>
    <cellStyle name="Lien hypertexte visité" xfId="4156" builtinId="9" hidden="1"/>
    <cellStyle name="Lien hypertexte visité" xfId="4157" builtinId="9" hidden="1"/>
    <cellStyle name="Lien hypertexte visité" xfId="4158" builtinId="9" hidden="1"/>
    <cellStyle name="Lien hypertexte visité" xfId="4159" builtinId="9" hidden="1"/>
    <cellStyle name="Lien hypertexte visité" xfId="4160" builtinId="9" hidden="1"/>
    <cellStyle name="Lien hypertexte visité" xfId="4161" builtinId="9" hidden="1"/>
    <cellStyle name="Lien hypertexte visité" xfId="4162" builtinId="9" hidden="1"/>
    <cellStyle name="Lien hypertexte visité" xfId="4163" builtinId="9" hidden="1"/>
    <cellStyle name="Lien hypertexte visité" xfId="4164" builtinId="9" hidden="1"/>
    <cellStyle name="Lien hypertexte visité" xfId="4165" builtinId="9" hidden="1"/>
    <cellStyle name="Lien hypertexte visité" xfId="4166" builtinId="9" hidden="1"/>
    <cellStyle name="Lien hypertexte visité" xfId="4167" builtinId="9" hidden="1"/>
    <cellStyle name="Lien hypertexte visité" xfId="4168" builtinId="9" hidden="1"/>
    <cellStyle name="Lien hypertexte visité" xfId="4169" builtinId="9" hidden="1"/>
    <cellStyle name="Lien hypertexte visité" xfId="4170" builtinId="9" hidden="1"/>
    <cellStyle name="Lien hypertexte visité" xfId="4171" builtinId="9" hidden="1"/>
    <cellStyle name="Lien hypertexte visité" xfId="4172" builtinId="9" hidden="1"/>
    <cellStyle name="Lien hypertexte visité" xfId="4173" builtinId="9" hidden="1"/>
    <cellStyle name="Lien hypertexte visité" xfId="4174" builtinId="9" hidden="1"/>
    <cellStyle name="Lien hypertexte visité" xfId="4175" builtinId="9" hidden="1"/>
    <cellStyle name="Lien hypertexte visité" xfId="4176" builtinId="9" hidden="1"/>
    <cellStyle name="Lien hypertexte visité" xfId="4177" builtinId="9" hidden="1"/>
    <cellStyle name="Lien hypertexte visité" xfId="4178" builtinId="9" hidden="1"/>
    <cellStyle name="Lien hypertexte visité" xfId="4179" builtinId="9" hidden="1"/>
    <cellStyle name="Lien hypertexte visité" xfId="4180" builtinId="9" hidden="1"/>
    <cellStyle name="Lien hypertexte visité" xfId="4181" builtinId="9" hidden="1"/>
    <cellStyle name="Lien hypertexte visité" xfId="4182" builtinId="9" hidden="1"/>
    <cellStyle name="Lien hypertexte visité" xfId="4183" builtinId="9" hidden="1"/>
    <cellStyle name="Lien hypertexte visité" xfId="4184" builtinId="9" hidden="1"/>
    <cellStyle name="Lien hypertexte visité" xfId="4185" builtinId="9" hidden="1"/>
    <cellStyle name="Lien hypertexte visité" xfId="4186" builtinId="9" hidden="1"/>
    <cellStyle name="Lien hypertexte visité" xfId="4187" builtinId="9" hidden="1"/>
    <cellStyle name="Lien hypertexte visité" xfId="4188" builtinId="9" hidden="1"/>
    <cellStyle name="Lien hypertexte visité" xfId="4189" builtinId="9" hidden="1"/>
    <cellStyle name="Lien hypertexte visité" xfId="4190" builtinId="9" hidden="1"/>
    <cellStyle name="Lien hypertexte visité" xfId="4191" builtinId="9" hidden="1"/>
    <cellStyle name="Lien hypertexte visité" xfId="4192" builtinId="9" hidden="1"/>
    <cellStyle name="Lien hypertexte visité" xfId="4193" builtinId="9" hidden="1"/>
    <cellStyle name="Lien hypertexte visité" xfId="4194" builtinId="9" hidden="1"/>
    <cellStyle name="Lien hypertexte visité" xfId="4195" builtinId="9" hidden="1"/>
    <cellStyle name="Lien hypertexte visité" xfId="4196" builtinId="9" hidden="1"/>
    <cellStyle name="Lien hypertexte visité" xfId="4197" builtinId="9" hidden="1"/>
    <cellStyle name="Lien hypertexte visité" xfId="4198" builtinId="9" hidden="1"/>
    <cellStyle name="Lien hypertexte visité" xfId="4199" builtinId="9" hidden="1"/>
    <cellStyle name="Lien hypertexte visité" xfId="4200" builtinId="9" hidden="1"/>
    <cellStyle name="Lien hypertexte visité" xfId="4201" builtinId="9" hidden="1"/>
    <cellStyle name="Lien hypertexte visité" xfId="4202" builtinId="9" hidden="1"/>
    <cellStyle name="Lien hypertexte visité" xfId="4203" builtinId="9" hidden="1"/>
    <cellStyle name="Lien hypertexte visité" xfId="4204" builtinId="9" hidden="1"/>
    <cellStyle name="Lien hypertexte visité" xfId="4205" builtinId="9" hidden="1"/>
    <cellStyle name="Lien hypertexte visité" xfId="4206" builtinId="9" hidden="1"/>
    <cellStyle name="Lien hypertexte visité" xfId="4207" builtinId="9" hidden="1"/>
    <cellStyle name="Lien hypertexte visité" xfId="4208" builtinId="9" hidden="1"/>
    <cellStyle name="Lien hypertexte visité" xfId="4209" builtinId="9" hidden="1"/>
    <cellStyle name="Lien hypertexte visité" xfId="4210" builtinId="9" hidden="1"/>
    <cellStyle name="Lien hypertexte visité" xfId="4211" builtinId="9" hidden="1"/>
    <cellStyle name="Lien hypertexte visité" xfId="4212" builtinId="9" hidden="1"/>
    <cellStyle name="Lien hypertexte visité" xfId="4213" builtinId="9" hidden="1"/>
    <cellStyle name="Lien hypertexte visité" xfId="4214" builtinId="9" hidden="1"/>
    <cellStyle name="Lien hypertexte visité" xfId="4215" builtinId="9" hidden="1"/>
    <cellStyle name="Lien hypertexte visité" xfId="4216" builtinId="9" hidden="1"/>
    <cellStyle name="Lien hypertexte visité" xfId="4217" builtinId="9" hidden="1"/>
    <cellStyle name="Lien hypertexte visité" xfId="4218" builtinId="9" hidden="1"/>
    <cellStyle name="Lien hypertexte visité" xfId="4219" builtinId="9" hidden="1"/>
    <cellStyle name="Lien hypertexte visité" xfId="4220" builtinId="9" hidden="1"/>
    <cellStyle name="Lien hypertexte visité" xfId="4221" builtinId="9" hidden="1"/>
    <cellStyle name="Lien hypertexte visité" xfId="4222" builtinId="9" hidden="1"/>
    <cellStyle name="Lien hypertexte visité" xfId="4223" builtinId="9" hidden="1"/>
    <cellStyle name="Lien hypertexte visité" xfId="4224" builtinId="9" hidden="1"/>
    <cellStyle name="Lien hypertexte visité" xfId="4225" builtinId="9" hidden="1"/>
    <cellStyle name="Lien hypertexte visité" xfId="4226" builtinId="9" hidden="1"/>
    <cellStyle name="Lien hypertexte visité" xfId="4227" builtinId="9" hidden="1"/>
    <cellStyle name="Lien hypertexte visité" xfId="4228" builtinId="9" hidden="1"/>
    <cellStyle name="Lien hypertexte visité" xfId="4229" builtinId="9" hidden="1"/>
    <cellStyle name="Lien hypertexte visité" xfId="4230" builtinId="9" hidden="1"/>
    <cellStyle name="Lien hypertexte visité" xfId="4231" builtinId="9" hidden="1"/>
    <cellStyle name="Lien hypertexte visité" xfId="4232" builtinId="9" hidden="1"/>
    <cellStyle name="Lien hypertexte visité" xfId="4233" builtinId="9" hidden="1"/>
    <cellStyle name="Lien hypertexte visité" xfId="4234" builtinId="9" hidden="1"/>
    <cellStyle name="Lien hypertexte visité" xfId="4235" builtinId="9" hidden="1"/>
    <cellStyle name="Lien hypertexte visité" xfId="4236" builtinId="9" hidden="1"/>
    <cellStyle name="Lien hypertexte visité" xfId="4237" builtinId="9" hidden="1"/>
    <cellStyle name="Lien hypertexte visité" xfId="4238" builtinId="9" hidden="1"/>
    <cellStyle name="Lien hypertexte visité" xfId="4239" builtinId="9" hidden="1"/>
    <cellStyle name="Lien hypertexte visité" xfId="4240" builtinId="9" hidden="1"/>
    <cellStyle name="Lien hypertexte visité" xfId="4241" builtinId="9" hidden="1"/>
    <cellStyle name="Lien hypertexte visité" xfId="4242" builtinId="9" hidden="1"/>
    <cellStyle name="Lien hypertexte visité" xfId="4243" builtinId="9" hidden="1"/>
    <cellStyle name="Lien hypertexte visité" xfId="4244" builtinId="9" hidden="1"/>
    <cellStyle name="Lien hypertexte visité" xfId="4245" builtinId="9" hidden="1"/>
    <cellStyle name="Lien hypertexte visité" xfId="4246" builtinId="9" hidden="1"/>
    <cellStyle name="Lien hypertexte visité" xfId="4247" builtinId="9" hidden="1"/>
    <cellStyle name="Lien hypertexte visité" xfId="4248" builtinId="9" hidden="1"/>
    <cellStyle name="Lien hypertexte visité" xfId="4249" builtinId="9" hidden="1"/>
    <cellStyle name="Lien hypertexte visité" xfId="4250" builtinId="9" hidden="1"/>
    <cellStyle name="Lien hypertexte visité" xfId="4251" builtinId="9" hidden="1"/>
    <cellStyle name="Lien hypertexte visité" xfId="4252" builtinId="9" hidden="1"/>
    <cellStyle name="Lien hypertexte visité" xfId="4253" builtinId="9" hidden="1"/>
    <cellStyle name="Lien hypertexte visité" xfId="4254" builtinId="9" hidden="1"/>
    <cellStyle name="Lien hypertexte visité" xfId="4255" builtinId="9" hidden="1"/>
    <cellStyle name="Lien hypertexte visité" xfId="4256" builtinId="9" hidden="1"/>
    <cellStyle name="Lien hypertexte visité" xfId="4257" builtinId="9" hidden="1"/>
    <cellStyle name="Lien hypertexte visité" xfId="4258" builtinId="9" hidden="1"/>
    <cellStyle name="Lien hypertexte visité" xfId="4259" builtinId="9" hidden="1"/>
    <cellStyle name="Lien hypertexte visité" xfId="4260" builtinId="9" hidden="1"/>
    <cellStyle name="Lien hypertexte visité" xfId="4261" builtinId="9" hidden="1"/>
    <cellStyle name="Lien hypertexte visité" xfId="4262" builtinId="9" hidden="1"/>
    <cellStyle name="Lien hypertexte visité" xfId="4263" builtinId="9" hidden="1"/>
    <cellStyle name="Lien hypertexte visité" xfId="4264" builtinId="9" hidden="1"/>
    <cellStyle name="Lien hypertexte visité" xfId="4265" builtinId="9" hidden="1"/>
    <cellStyle name="Lien hypertexte visité" xfId="4266" builtinId="9" hidden="1"/>
    <cellStyle name="Lien hypertexte visité" xfId="4267" builtinId="9" hidden="1"/>
    <cellStyle name="Lien hypertexte visité" xfId="4268" builtinId="9" hidden="1"/>
    <cellStyle name="Lien hypertexte visité" xfId="4269" builtinId="9" hidden="1"/>
    <cellStyle name="Lien hypertexte visité" xfId="4270" builtinId="9" hidden="1"/>
    <cellStyle name="Lien hypertexte visité" xfId="4271" builtinId="9" hidden="1"/>
    <cellStyle name="Lien hypertexte visité" xfId="4272" builtinId="9" hidden="1"/>
    <cellStyle name="Lien hypertexte visité" xfId="4273" builtinId="9" hidden="1"/>
    <cellStyle name="Lien hypertexte visité" xfId="4274" builtinId="9" hidden="1"/>
    <cellStyle name="Lien hypertexte visité" xfId="4275" builtinId="9" hidden="1"/>
    <cellStyle name="Lien hypertexte visité" xfId="4276" builtinId="9" hidden="1"/>
    <cellStyle name="Lien hypertexte visité" xfId="4277" builtinId="9" hidden="1"/>
    <cellStyle name="Lien hypertexte visité" xfId="4278" builtinId="9" hidden="1"/>
    <cellStyle name="Lien hypertexte visité" xfId="4279" builtinId="9" hidden="1"/>
    <cellStyle name="Lien hypertexte visité" xfId="4280" builtinId="9" hidden="1"/>
    <cellStyle name="Lien hypertexte visité" xfId="4281" builtinId="9" hidden="1"/>
    <cellStyle name="Lien hypertexte visité" xfId="4282" builtinId="9" hidden="1"/>
    <cellStyle name="Lien hypertexte visité" xfId="4283" builtinId="9" hidden="1"/>
    <cellStyle name="Lien hypertexte visité" xfId="4284" builtinId="9" hidden="1"/>
    <cellStyle name="Lien hypertexte visité" xfId="4285" builtinId="9" hidden="1"/>
    <cellStyle name="Lien hypertexte visité" xfId="4286" builtinId="9" hidden="1"/>
    <cellStyle name="Lien hypertexte visité" xfId="4287" builtinId="9" hidden="1"/>
    <cellStyle name="Lien hypertexte visité" xfId="4288" builtinId="9" hidden="1"/>
    <cellStyle name="Lien hypertexte visité" xfId="4289" builtinId="9" hidden="1"/>
    <cellStyle name="Lien hypertexte visité" xfId="4290" builtinId="9" hidden="1"/>
    <cellStyle name="Lien hypertexte visité" xfId="4291" builtinId="9" hidden="1"/>
    <cellStyle name="Lien hypertexte visité" xfId="4292" builtinId="9" hidden="1"/>
    <cellStyle name="Lien hypertexte visité" xfId="4293" builtinId="9" hidden="1"/>
    <cellStyle name="Lien hypertexte visité" xfId="4294" builtinId="9" hidden="1"/>
    <cellStyle name="Lien hypertexte visité" xfId="4295" builtinId="9" hidden="1"/>
    <cellStyle name="Lien hypertexte visité" xfId="4296" builtinId="9" hidden="1"/>
    <cellStyle name="Lien hypertexte visité" xfId="4297" builtinId="9" hidden="1"/>
    <cellStyle name="Lien hypertexte visité" xfId="4298" builtinId="9" hidden="1"/>
    <cellStyle name="Lien hypertexte visité" xfId="4299" builtinId="9" hidden="1"/>
    <cellStyle name="Lien hypertexte visité" xfId="4300" builtinId="9" hidden="1"/>
    <cellStyle name="Lien hypertexte visité" xfId="4301" builtinId="9" hidden="1"/>
    <cellStyle name="Lien hypertexte visité" xfId="4302" builtinId="9" hidden="1"/>
    <cellStyle name="Lien hypertexte visité" xfId="4303" builtinId="9" hidden="1"/>
    <cellStyle name="Lien hypertexte visité" xfId="4304" builtinId="9" hidden="1"/>
    <cellStyle name="Lien hypertexte visité" xfId="4305" builtinId="9" hidden="1"/>
    <cellStyle name="Lien hypertexte visité" xfId="4306" builtinId="9" hidden="1"/>
    <cellStyle name="Lien hypertexte visité" xfId="4307" builtinId="9" hidden="1"/>
    <cellStyle name="Lien hypertexte visité" xfId="4308" builtinId="9" hidden="1"/>
    <cellStyle name="Lien hypertexte visité" xfId="4309" builtinId="9" hidden="1"/>
    <cellStyle name="Lien hypertexte visité" xfId="4310" builtinId="9" hidden="1"/>
    <cellStyle name="Lien hypertexte visité" xfId="4311" builtinId="9" hidden="1"/>
    <cellStyle name="Lien hypertexte visité" xfId="4312" builtinId="9" hidden="1"/>
    <cellStyle name="Lien hypertexte visité" xfId="4313" builtinId="9" hidden="1"/>
    <cellStyle name="Lien hypertexte visité" xfId="4314" builtinId="9" hidden="1"/>
    <cellStyle name="Lien hypertexte visité" xfId="4315" builtinId="9" hidden="1"/>
    <cellStyle name="Lien hypertexte visité" xfId="4316" builtinId="9" hidden="1"/>
    <cellStyle name="Lien hypertexte visité" xfId="4317" builtinId="9" hidden="1"/>
    <cellStyle name="Lien hypertexte visité" xfId="4318" builtinId="9" hidden="1"/>
    <cellStyle name="Lien hypertexte visité" xfId="4319" builtinId="9" hidden="1"/>
    <cellStyle name="Lien hypertexte visité" xfId="4320" builtinId="9" hidden="1"/>
    <cellStyle name="Lien hypertexte visité" xfId="4321" builtinId="9" hidden="1"/>
    <cellStyle name="Lien hypertexte visité" xfId="4322" builtinId="9" hidden="1"/>
    <cellStyle name="Lien hypertexte visité" xfId="4323" builtinId="9" hidden="1"/>
    <cellStyle name="Lien hypertexte visité" xfId="4324" builtinId="9" hidden="1"/>
    <cellStyle name="Lien hypertexte visité" xfId="4325" builtinId="9" hidden="1"/>
    <cellStyle name="Lien hypertexte visité" xfId="4326" builtinId="9" hidden="1"/>
    <cellStyle name="Lien hypertexte visité" xfId="4327" builtinId="9" hidden="1"/>
    <cellStyle name="Lien hypertexte visité" xfId="4328" builtinId="9" hidden="1"/>
    <cellStyle name="Lien hypertexte visité" xfId="4329" builtinId="9" hidden="1"/>
    <cellStyle name="Lien hypertexte visité" xfId="4330" builtinId="9" hidden="1"/>
    <cellStyle name="Lien hypertexte visité" xfId="4331" builtinId="9" hidden="1"/>
    <cellStyle name="Lien hypertexte visité" xfId="4332" builtinId="9" hidden="1"/>
    <cellStyle name="Lien hypertexte visité" xfId="4333" builtinId="9" hidden="1"/>
    <cellStyle name="Lien hypertexte visité" xfId="4334" builtinId="9" hidden="1"/>
    <cellStyle name="Lien hypertexte visité" xfId="4335" builtinId="9" hidden="1"/>
    <cellStyle name="Lien hypertexte visité" xfId="4336" builtinId="9" hidden="1"/>
    <cellStyle name="Lien hypertexte visité" xfId="4337" builtinId="9" hidden="1"/>
    <cellStyle name="Lien hypertexte visité" xfId="4338" builtinId="9" hidden="1"/>
    <cellStyle name="Lien hypertexte visité" xfId="4339" builtinId="9" hidden="1"/>
    <cellStyle name="Lien hypertexte visité" xfId="4340" builtinId="9" hidden="1"/>
    <cellStyle name="Lien hypertexte visité" xfId="4341" builtinId="9" hidden="1"/>
    <cellStyle name="Lien hypertexte visité" xfId="4342" builtinId="9" hidden="1"/>
    <cellStyle name="Lien hypertexte visité" xfId="4343" builtinId="9" hidden="1"/>
    <cellStyle name="Lien hypertexte visité" xfId="4344" builtinId="9" hidden="1"/>
    <cellStyle name="Lien hypertexte visité" xfId="4345" builtinId="9" hidden="1"/>
    <cellStyle name="Lien hypertexte visité" xfId="4346" builtinId="9" hidden="1"/>
    <cellStyle name="Lien hypertexte visité" xfId="4347" builtinId="9" hidden="1"/>
    <cellStyle name="Lien hypertexte visité" xfId="4348" builtinId="9" hidden="1"/>
    <cellStyle name="Lien hypertexte visité" xfId="4349" builtinId="9" hidden="1"/>
    <cellStyle name="Lien hypertexte visité" xfId="4350" builtinId="9" hidden="1"/>
    <cellStyle name="Lien hypertexte visité" xfId="4351" builtinId="9" hidden="1"/>
    <cellStyle name="Lien hypertexte visité" xfId="4352" builtinId="9" hidden="1"/>
    <cellStyle name="Lien hypertexte visité" xfId="4353" builtinId="9" hidden="1"/>
    <cellStyle name="Lien hypertexte visité" xfId="4354" builtinId="9" hidden="1"/>
    <cellStyle name="Lien hypertexte visité" xfId="4355" builtinId="9" hidden="1"/>
    <cellStyle name="Lien hypertexte visité" xfId="4356" builtinId="9" hidden="1"/>
    <cellStyle name="Lien hypertexte visité" xfId="4357" builtinId="9" hidden="1"/>
    <cellStyle name="Lien hypertexte visité" xfId="4358" builtinId="9" hidden="1"/>
    <cellStyle name="Lien hypertexte visité" xfId="4359" builtinId="9" hidden="1"/>
    <cellStyle name="Lien hypertexte visité" xfId="4360" builtinId="9" hidden="1"/>
    <cellStyle name="Lien hypertexte visité" xfId="4361" builtinId="9" hidden="1"/>
    <cellStyle name="Lien hypertexte visité" xfId="4362" builtinId="9" hidden="1"/>
    <cellStyle name="Lien hypertexte visité" xfId="4363" builtinId="9" hidden="1"/>
    <cellStyle name="Lien hypertexte visité" xfId="4364" builtinId="9" hidden="1"/>
    <cellStyle name="Lien hypertexte visité" xfId="4365" builtinId="9" hidden="1"/>
    <cellStyle name="Lien hypertexte visité" xfId="4366" builtinId="9" hidden="1"/>
    <cellStyle name="Lien hypertexte visité" xfId="4367" builtinId="9" hidden="1"/>
    <cellStyle name="Lien hypertexte visité" xfId="4368" builtinId="9" hidden="1"/>
    <cellStyle name="Lien hypertexte visité" xfId="4369" builtinId="9" hidden="1"/>
    <cellStyle name="Lien hypertexte visité" xfId="4370" builtinId="9" hidden="1"/>
    <cellStyle name="Lien hypertexte visité" xfId="4371" builtinId="9" hidden="1"/>
    <cellStyle name="Lien hypertexte visité" xfId="4372" builtinId="9" hidden="1"/>
    <cellStyle name="Lien hypertexte visité" xfId="4373" builtinId="9" hidden="1"/>
    <cellStyle name="Lien hypertexte visité" xfId="4374" builtinId="9" hidden="1"/>
    <cellStyle name="Lien hypertexte visité" xfId="4375" builtinId="9" hidden="1"/>
    <cellStyle name="Lien hypertexte visité" xfId="4376" builtinId="9" hidden="1"/>
    <cellStyle name="Lien hypertexte visité" xfId="4377" builtinId="9" hidden="1"/>
    <cellStyle name="Lien hypertexte visité" xfId="4378" builtinId="9" hidden="1"/>
    <cellStyle name="Lien hypertexte visité" xfId="4379" builtinId="9" hidden="1"/>
    <cellStyle name="Lien hypertexte visité" xfId="4380" builtinId="9" hidden="1"/>
    <cellStyle name="Lien hypertexte visité" xfId="4381" builtinId="9" hidden="1"/>
    <cellStyle name="Lien hypertexte visité" xfId="4382" builtinId="9" hidden="1"/>
    <cellStyle name="Lien hypertexte visité" xfId="4383" builtinId="9" hidden="1"/>
    <cellStyle name="Lien hypertexte visité" xfId="4384" builtinId="9" hidden="1"/>
    <cellStyle name="Lien hypertexte visité" xfId="4385" builtinId="9" hidden="1"/>
    <cellStyle name="Lien hypertexte visité" xfId="4386" builtinId="9" hidden="1"/>
    <cellStyle name="Lien hypertexte visité" xfId="4387" builtinId="9" hidden="1"/>
    <cellStyle name="Lien hypertexte visité" xfId="4388" builtinId="9" hidden="1"/>
    <cellStyle name="Lien hypertexte visité" xfId="4389" builtinId="9" hidden="1"/>
    <cellStyle name="Lien hypertexte visité" xfId="4390" builtinId="9" hidden="1"/>
    <cellStyle name="Lien hypertexte visité" xfId="4391" builtinId="9" hidden="1"/>
    <cellStyle name="Lien hypertexte visité" xfId="4392" builtinId="9" hidden="1"/>
    <cellStyle name="Lien hypertexte visité" xfId="4393" builtinId="9" hidden="1"/>
    <cellStyle name="Lien hypertexte visité" xfId="4394" builtinId="9" hidden="1"/>
    <cellStyle name="Lien hypertexte visité" xfId="4395" builtinId="9" hidden="1"/>
    <cellStyle name="Lien hypertexte visité" xfId="4396" builtinId="9" hidden="1"/>
    <cellStyle name="Lien hypertexte visité" xfId="4397" builtinId="9" hidden="1"/>
    <cellStyle name="Lien hypertexte visité" xfId="4398" builtinId="9" hidden="1"/>
    <cellStyle name="Lien hypertexte visité" xfId="4399" builtinId="9" hidden="1"/>
    <cellStyle name="Lien hypertexte visité" xfId="4400" builtinId="9" hidden="1"/>
    <cellStyle name="Lien hypertexte visité" xfId="4401" builtinId="9" hidden="1"/>
    <cellStyle name="Lien hypertexte visité" xfId="4402" builtinId="9" hidden="1"/>
    <cellStyle name="Lien hypertexte visité" xfId="4403" builtinId="9" hidden="1"/>
    <cellStyle name="Lien hypertexte visité" xfId="4404" builtinId="9" hidden="1"/>
    <cellStyle name="Lien hypertexte visité" xfId="4405" builtinId="9" hidden="1"/>
    <cellStyle name="Lien hypertexte visité" xfId="4406" builtinId="9" hidden="1"/>
    <cellStyle name="Lien hypertexte visité" xfId="4407" builtinId="9" hidden="1"/>
    <cellStyle name="Lien hypertexte visité" xfId="4408" builtinId="9" hidden="1"/>
    <cellStyle name="Lien hypertexte visité" xfId="4409" builtinId="9" hidden="1"/>
    <cellStyle name="Lien hypertexte visité" xfId="4410" builtinId="9" hidden="1"/>
    <cellStyle name="Lien hypertexte visité" xfId="4411" builtinId="9" hidden="1"/>
    <cellStyle name="Lien hypertexte visité" xfId="4412" builtinId="9" hidden="1"/>
    <cellStyle name="Lien hypertexte visité" xfId="4413" builtinId="9" hidden="1"/>
    <cellStyle name="Lien hypertexte visité" xfId="4414" builtinId="9" hidden="1"/>
    <cellStyle name="Lien hypertexte visité" xfId="4415" builtinId="9" hidden="1"/>
    <cellStyle name="Lien hypertexte visité" xfId="4416" builtinId="9" hidden="1"/>
    <cellStyle name="Lien hypertexte visité" xfId="4417" builtinId="9" hidden="1"/>
    <cellStyle name="Lien hypertexte visité" xfId="4418" builtinId="9" hidden="1"/>
    <cellStyle name="Lien hypertexte visité" xfId="4419" builtinId="9" hidden="1"/>
    <cellStyle name="Lien hypertexte visité" xfId="4420" builtinId="9" hidden="1"/>
    <cellStyle name="Lien hypertexte visité" xfId="4421" builtinId="9" hidden="1"/>
    <cellStyle name="Lien hypertexte visité" xfId="4422" builtinId="9" hidden="1"/>
    <cellStyle name="Lien hypertexte visité" xfId="4423" builtinId="9" hidden="1"/>
    <cellStyle name="Lien hypertexte visité" xfId="4424" builtinId="9" hidden="1"/>
    <cellStyle name="Lien hypertexte visité" xfId="4425" builtinId="9" hidden="1"/>
    <cellStyle name="Lien hypertexte visité" xfId="4426" builtinId="9" hidden="1"/>
    <cellStyle name="Lien hypertexte visité" xfId="4427" builtinId="9" hidden="1"/>
    <cellStyle name="Lien hypertexte visité" xfId="4428" builtinId="9" hidden="1"/>
    <cellStyle name="Lien hypertexte visité" xfId="4429" builtinId="9" hidden="1"/>
    <cellStyle name="Lien hypertexte visité" xfId="4430" builtinId="9" hidden="1"/>
    <cellStyle name="Lien hypertexte visité" xfId="4431" builtinId="9" hidden="1"/>
    <cellStyle name="Lien hypertexte visité" xfId="4432" builtinId="9" hidden="1"/>
    <cellStyle name="Lien hypertexte visité" xfId="4433" builtinId="9" hidden="1"/>
    <cellStyle name="Lien hypertexte visité" xfId="4434" builtinId="9" hidden="1"/>
    <cellStyle name="Lien hypertexte visité" xfId="4435" builtinId="9" hidden="1"/>
    <cellStyle name="Lien hypertexte visité" xfId="4436" builtinId="9" hidden="1"/>
    <cellStyle name="Lien hypertexte visité" xfId="4437" builtinId="9" hidden="1"/>
    <cellStyle name="Lien hypertexte visité" xfId="4438" builtinId="9" hidden="1"/>
    <cellStyle name="Lien hypertexte visité" xfId="4439" builtinId="9" hidden="1"/>
    <cellStyle name="Lien hypertexte visité" xfId="4440" builtinId="9" hidden="1"/>
    <cellStyle name="Lien hypertexte visité" xfId="4441" builtinId="9" hidden="1"/>
    <cellStyle name="Lien hypertexte visité" xfId="4442" builtinId="9" hidden="1"/>
    <cellStyle name="Lien hypertexte visité" xfId="4443" builtinId="9" hidden="1"/>
    <cellStyle name="Lien hypertexte visité" xfId="4444" builtinId="9" hidden="1"/>
    <cellStyle name="Lien hypertexte visité" xfId="4445" builtinId="9" hidden="1"/>
    <cellStyle name="Lien hypertexte visité" xfId="4446" builtinId="9" hidden="1"/>
    <cellStyle name="Lien hypertexte visité" xfId="4447" builtinId="9" hidden="1"/>
    <cellStyle name="Lien hypertexte visité" xfId="4448" builtinId="9" hidden="1"/>
    <cellStyle name="Lien hypertexte visité" xfId="4449" builtinId="9" hidden="1"/>
    <cellStyle name="Lien hypertexte visité" xfId="4450" builtinId="9" hidden="1"/>
    <cellStyle name="Lien hypertexte visité" xfId="4451" builtinId="9" hidden="1"/>
    <cellStyle name="Lien hypertexte visité" xfId="4452" builtinId="9" hidden="1"/>
    <cellStyle name="Lien hypertexte visité" xfId="4453" builtinId="9" hidden="1"/>
    <cellStyle name="Lien hypertexte visité" xfId="4454" builtinId="9" hidden="1"/>
    <cellStyle name="Lien hypertexte visité" xfId="4455" builtinId="9" hidden="1"/>
    <cellStyle name="Lien hypertexte visité" xfId="4456" builtinId="9" hidden="1"/>
    <cellStyle name="Lien hypertexte visité" xfId="4457" builtinId="9" hidden="1"/>
    <cellStyle name="Lien hypertexte visité" xfId="4458" builtinId="9" hidden="1"/>
    <cellStyle name="Lien hypertexte visité" xfId="4459" builtinId="9" hidden="1"/>
    <cellStyle name="Lien hypertexte visité" xfId="4460" builtinId="9" hidden="1"/>
    <cellStyle name="Lien hypertexte visité" xfId="4461" builtinId="9" hidden="1"/>
    <cellStyle name="Lien hypertexte visité" xfId="4462" builtinId="9" hidden="1"/>
    <cellStyle name="Lien hypertexte visité" xfId="4463" builtinId="9" hidden="1"/>
    <cellStyle name="Lien hypertexte visité" xfId="4464" builtinId="9" hidden="1"/>
    <cellStyle name="Lien hypertexte visité" xfId="4465" builtinId="9" hidden="1"/>
    <cellStyle name="Lien hypertexte visité" xfId="4466" builtinId="9" hidden="1"/>
    <cellStyle name="Lien hypertexte visité" xfId="4467" builtinId="9" hidden="1"/>
    <cellStyle name="Lien hypertexte visité" xfId="4468" builtinId="9" hidden="1"/>
    <cellStyle name="Lien hypertexte visité" xfId="4469" builtinId="9" hidden="1"/>
    <cellStyle name="Lien hypertexte visité" xfId="4470" builtinId="9" hidden="1"/>
    <cellStyle name="Lien hypertexte visité" xfId="4471" builtinId="9" hidden="1"/>
    <cellStyle name="Lien hypertexte visité" xfId="4472" builtinId="9" hidden="1"/>
    <cellStyle name="Lien hypertexte visité" xfId="4473" builtinId="9" hidden="1"/>
    <cellStyle name="Lien hypertexte visité" xfId="4474" builtinId="9" hidden="1"/>
    <cellStyle name="Lien hypertexte visité" xfId="4475" builtinId="9" hidden="1"/>
    <cellStyle name="Lien hypertexte visité" xfId="4476" builtinId="9" hidden="1"/>
    <cellStyle name="Lien hypertexte visité" xfId="4477" builtinId="9" hidden="1"/>
    <cellStyle name="Lien hypertexte visité" xfId="4478" builtinId="9" hidden="1"/>
    <cellStyle name="Lien hypertexte visité" xfId="4479" builtinId="9" hidden="1"/>
    <cellStyle name="Lien hypertexte visité" xfId="4480" builtinId="9" hidden="1"/>
    <cellStyle name="Lien hypertexte visité" xfId="4481" builtinId="9" hidden="1"/>
    <cellStyle name="Lien hypertexte visité" xfId="4482" builtinId="9" hidden="1"/>
    <cellStyle name="Lien hypertexte visité" xfId="4483" builtinId="9" hidden="1"/>
    <cellStyle name="Lien hypertexte visité" xfId="4484" builtinId="9" hidden="1"/>
    <cellStyle name="Lien hypertexte visité" xfId="4485" builtinId="9" hidden="1"/>
    <cellStyle name="Lien hypertexte visité" xfId="4486" builtinId="9" hidden="1"/>
    <cellStyle name="Lien hypertexte visité" xfId="4487" builtinId="9" hidden="1"/>
    <cellStyle name="Lien hypertexte visité" xfId="4488" builtinId="9" hidden="1"/>
    <cellStyle name="Lien hypertexte visité" xfId="4489" builtinId="9" hidden="1"/>
    <cellStyle name="Lien hypertexte visité" xfId="4490" builtinId="9" hidden="1"/>
    <cellStyle name="Lien hypertexte visité" xfId="4491" builtinId="9" hidden="1"/>
    <cellStyle name="Lien hypertexte visité" xfId="4492" builtinId="9" hidden="1"/>
    <cellStyle name="Lien hypertexte visité" xfId="4493" builtinId="9" hidden="1"/>
    <cellStyle name="Lien hypertexte visité" xfId="4494" builtinId="9" hidden="1"/>
    <cellStyle name="Lien hypertexte visité" xfId="4495" builtinId="9" hidden="1"/>
    <cellStyle name="Lien hypertexte visité" xfId="4496" builtinId="9" hidden="1"/>
    <cellStyle name="Lien hypertexte visité" xfId="4497" builtinId="9" hidden="1"/>
    <cellStyle name="Lien hypertexte visité" xfId="4498" builtinId="9" hidden="1"/>
    <cellStyle name="Lien hypertexte visité" xfId="4499" builtinId="9" hidden="1"/>
    <cellStyle name="Lien hypertexte visité" xfId="4500" builtinId="9" hidden="1"/>
    <cellStyle name="Lien hypertexte visité" xfId="4501" builtinId="9" hidden="1"/>
    <cellStyle name="Lien hypertexte visité" xfId="4502" builtinId="9" hidden="1"/>
    <cellStyle name="Lien hypertexte visité" xfId="4503" builtinId="9" hidden="1"/>
    <cellStyle name="Lien hypertexte visité" xfId="4504" builtinId="9" hidden="1"/>
    <cellStyle name="Lien hypertexte visité" xfId="4505" builtinId="9" hidden="1"/>
    <cellStyle name="Lien hypertexte visité" xfId="4506" builtinId="9" hidden="1"/>
    <cellStyle name="Lien hypertexte visité" xfId="4507" builtinId="9" hidden="1"/>
    <cellStyle name="Lien hypertexte visité" xfId="4508" builtinId="9" hidden="1"/>
    <cellStyle name="Lien hypertexte visité" xfId="4509" builtinId="9" hidden="1"/>
    <cellStyle name="Lien hypertexte visité" xfId="4510" builtinId="9" hidden="1"/>
    <cellStyle name="Lien hypertexte visité" xfId="4511" builtinId="9" hidden="1"/>
    <cellStyle name="Lien hypertexte visité" xfId="4512" builtinId="9" hidden="1"/>
    <cellStyle name="Lien hypertexte visité" xfId="4513" builtinId="9" hidden="1"/>
    <cellStyle name="Lien hypertexte visité" xfId="4514" builtinId="9" hidden="1"/>
    <cellStyle name="Lien hypertexte visité" xfId="4515" builtinId="9" hidden="1"/>
    <cellStyle name="Lien hypertexte visité" xfId="4516" builtinId="9" hidden="1"/>
    <cellStyle name="Lien hypertexte visité" xfId="4517" builtinId="9" hidden="1"/>
    <cellStyle name="Lien hypertexte visité" xfId="4518" builtinId="9" hidden="1"/>
    <cellStyle name="Lien hypertexte visité" xfId="4519" builtinId="9" hidden="1"/>
    <cellStyle name="Lien hypertexte visité" xfId="4520" builtinId="9" hidden="1"/>
    <cellStyle name="Lien hypertexte visité" xfId="4521" builtinId="9" hidden="1"/>
    <cellStyle name="Lien hypertexte visité" xfId="4522" builtinId="9" hidden="1"/>
    <cellStyle name="Lien hypertexte visité" xfId="4523" builtinId="9" hidden="1"/>
    <cellStyle name="Lien hypertexte visité" xfId="4524" builtinId="9" hidden="1"/>
    <cellStyle name="Lien hypertexte visité" xfId="4525" builtinId="9" hidden="1"/>
    <cellStyle name="Lien hypertexte visité" xfId="4526" builtinId="9" hidden="1"/>
    <cellStyle name="Lien hypertexte visité" xfId="4527" builtinId="9" hidden="1"/>
    <cellStyle name="Lien hypertexte visité" xfId="4528" builtinId="9" hidden="1"/>
    <cellStyle name="Lien hypertexte visité" xfId="4529" builtinId="9" hidden="1"/>
    <cellStyle name="Lien hypertexte visité" xfId="4530" builtinId="9" hidden="1"/>
    <cellStyle name="Lien hypertexte visité" xfId="4531" builtinId="9" hidden="1"/>
    <cellStyle name="Lien hypertexte visité" xfId="4532" builtinId="9" hidden="1"/>
    <cellStyle name="Lien hypertexte visité" xfId="4533" builtinId="9" hidden="1"/>
    <cellStyle name="Lien hypertexte visité" xfId="4534" builtinId="9" hidden="1"/>
    <cellStyle name="Lien hypertexte visité" xfId="4535" builtinId="9" hidden="1"/>
    <cellStyle name="Lien hypertexte visité" xfId="4536" builtinId="9" hidden="1"/>
    <cellStyle name="Lien hypertexte visité" xfId="4537" builtinId="9" hidden="1"/>
    <cellStyle name="Lien hypertexte visité" xfId="4538" builtinId="9" hidden="1"/>
    <cellStyle name="Lien hypertexte visité" xfId="4539" builtinId="9" hidden="1"/>
    <cellStyle name="Lien hypertexte visité" xfId="4540" builtinId="9" hidden="1"/>
    <cellStyle name="Lien hypertexte visité" xfId="4541" builtinId="9" hidden="1"/>
    <cellStyle name="Lien hypertexte visité" xfId="4542" builtinId="9" hidden="1"/>
    <cellStyle name="Lien hypertexte visité" xfId="4543" builtinId="9" hidden="1"/>
    <cellStyle name="Lien hypertexte visité" xfId="4544" builtinId="9" hidden="1"/>
    <cellStyle name="Lien hypertexte visité" xfId="4545" builtinId="9" hidden="1"/>
    <cellStyle name="Lien hypertexte visité" xfId="4546" builtinId="9" hidden="1"/>
    <cellStyle name="Lien hypertexte visité" xfId="4547" builtinId="9" hidden="1"/>
    <cellStyle name="Lien hypertexte visité" xfId="4548" builtinId="9" hidden="1"/>
    <cellStyle name="Lien hypertexte visité" xfId="4549" builtinId="9" hidden="1"/>
    <cellStyle name="Lien hypertexte visité" xfId="4550" builtinId="9" hidden="1"/>
    <cellStyle name="Lien hypertexte visité" xfId="4551" builtinId="9" hidden="1"/>
    <cellStyle name="Lien hypertexte visité" xfId="4552" builtinId="9" hidden="1"/>
    <cellStyle name="Lien hypertexte visité" xfId="4553" builtinId="9" hidden="1"/>
    <cellStyle name="Lien hypertexte visité" xfId="4554" builtinId="9" hidden="1"/>
    <cellStyle name="Lien hypertexte visité" xfId="4555" builtinId="9" hidden="1"/>
    <cellStyle name="Lien hypertexte visité" xfId="4556" builtinId="9" hidden="1"/>
    <cellStyle name="Lien hypertexte visité" xfId="4557" builtinId="9" hidden="1"/>
    <cellStyle name="Lien hypertexte visité" xfId="4558" builtinId="9" hidden="1"/>
    <cellStyle name="Lien hypertexte visité" xfId="4559" builtinId="9" hidden="1"/>
    <cellStyle name="Lien hypertexte visité" xfId="4560" builtinId="9" hidden="1"/>
    <cellStyle name="Lien hypertexte visité" xfId="4561" builtinId="9" hidden="1"/>
    <cellStyle name="Lien hypertexte visité" xfId="4562" builtinId="9" hidden="1"/>
    <cellStyle name="Lien hypertexte visité" xfId="4563" builtinId="9" hidden="1"/>
    <cellStyle name="Lien hypertexte visité" xfId="4564" builtinId="9" hidden="1"/>
    <cellStyle name="Lien hypertexte visité" xfId="4565" builtinId="9" hidden="1"/>
    <cellStyle name="Lien hypertexte visité" xfId="4566" builtinId="9" hidden="1"/>
    <cellStyle name="Lien hypertexte visité" xfId="4567" builtinId="9" hidden="1"/>
    <cellStyle name="Lien hypertexte visité" xfId="4568" builtinId="9" hidden="1"/>
    <cellStyle name="Lien hypertexte visité" xfId="4569" builtinId="9" hidden="1"/>
    <cellStyle name="Lien hypertexte visité" xfId="4570" builtinId="9" hidden="1"/>
    <cellStyle name="Lien hypertexte visité" xfId="4571" builtinId="9" hidden="1"/>
    <cellStyle name="Lien hypertexte visité" xfId="4572" builtinId="9" hidden="1"/>
    <cellStyle name="Lien hypertexte visité" xfId="4573" builtinId="9" hidden="1"/>
    <cellStyle name="Lien hypertexte visité" xfId="4574" builtinId="9" hidden="1"/>
    <cellStyle name="Lien hypertexte visité" xfId="4575" builtinId="9" hidden="1"/>
    <cellStyle name="Lien hypertexte visité" xfId="4576" builtinId="9" hidden="1"/>
    <cellStyle name="Lien hypertexte visité" xfId="4577" builtinId="9" hidden="1"/>
    <cellStyle name="Lien hypertexte visité" xfId="4578" builtinId="9" hidden="1"/>
    <cellStyle name="Lien hypertexte visité" xfId="4579" builtinId="9" hidden="1"/>
    <cellStyle name="Lien hypertexte visité" xfId="4580" builtinId="9" hidden="1"/>
    <cellStyle name="Lien hypertexte visité" xfId="4581" builtinId="9" hidden="1"/>
    <cellStyle name="Lien hypertexte visité" xfId="4582" builtinId="9" hidden="1"/>
    <cellStyle name="Lien hypertexte visité" xfId="4583" builtinId="9" hidden="1"/>
    <cellStyle name="Lien hypertexte visité" xfId="4584" builtinId="9" hidden="1"/>
    <cellStyle name="Lien hypertexte visité" xfId="4585" builtinId="9" hidden="1"/>
    <cellStyle name="Lien hypertexte visité" xfId="4586" builtinId="9" hidden="1"/>
    <cellStyle name="Lien hypertexte visité" xfId="4587" builtinId="9" hidden="1"/>
    <cellStyle name="Lien hypertexte visité" xfId="4588" builtinId="9" hidden="1"/>
    <cellStyle name="Lien hypertexte visité" xfId="4589" builtinId="9" hidden="1"/>
    <cellStyle name="Lien hypertexte visité" xfId="4590" builtinId="9" hidden="1"/>
    <cellStyle name="Lien hypertexte visité" xfId="4591" builtinId="9" hidden="1"/>
    <cellStyle name="Lien hypertexte visité" xfId="4592" builtinId="9" hidden="1"/>
    <cellStyle name="Lien hypertexte visité" xfId="4593" builtinId="9" hidden="1"/>
    <cellStyle name="Lien hypertexte visité" xfId="4594" builtinId="9" hidden="1"/>
    <cellStyle name="Lien hypertexte visité" xfId="4595" builtinId="9" hidden="1"/>
    <cellStyle name="Lien hypertexte visité" xfId="4596" builtinId="9" hidden="1"/>
    <cellStyle name="Lien hypertexte visité" xfId="4597" builtinId="9" hidden="1"/>
    <cellStyle name="Lien hypertexte visité" xfId="4598" builtinId="9" hidden="1"/>
    <cellStyle name="Lien hypertexte visité" xfId="4599" builtinId="9" hidden="1"/>
    <cellStyle name="Lien hypertexte visité" xfId="4600" builtinId="9" hidden="1"/>
    <cellStyle name="Lien hypertexte visité" xfId="4601" builtinId="9" hidden="1"/>
    <cellStyle name="Lien hypertexte visité" xfId="4602" builtinId="9" hidden="1"/>
    <cellStyle name="Lien hypertexte visité" xfId="4603" builtinId="9" hidden="1"/>
    <cellStyle name="Lien hypertexte visité" xfId="4604" builtinId="9" hidden="1"/>
    <cellStyle name="Lien hypertexte visité" xfId="4605" builtinId="9" hidden="1"/>
    <cellStyle name="Lien hypertexte visité" xfId="4606" builtinId="9" hidden="1"/>
    <cellStyle name="Lien hypertexte visité" xfId="4607" builtinId="9" hidden="1"/>
    <cellStyle name="Lien hypertexte visité" xfId="4608" builtinId="9" hidden="1"/>
    <cellStyle name="Lien hypertexte visité" xfId="4609" builtinId="9" hidden="1"/>
    <cellStyle name="Lien hypertexte visité" xfId="4610" builtinId="9" hidden="1"/>
    <cellStyle name="Lien hypertexte visité" xfId="4611" builtinId="9" hidden="1"/>
    <cellStyle name="Lien hypertexte visité" xfId="4612" builtinId="9" hidden="1"/>
    <cellStyle name="Lien hypertexte visité" xfId="4613" builtinId="9" hidden="1"/>
    <cellStyle name="Lien hypertexte visité" xfId="4614" builtinId="9" hidden="1"/>
    <cellStyle name="Lien hypertexte visité" xfId="4615" builtinId="9" hidden="1"/>
    <cellStyle name="Lien hypertexte visité" xfId="4616" builtinId="9" hidden="1"/>
    <cellStyle name="Lien hypertexte visité" xfId="4617" builtinId="9" hidden="1"/>
    <cellStyle name="Lien hypertexte visité" xfId="4618" builtinId="9" hidden="1"/>
    <cellStyle name="Lien hypertexte visité" xfId="4619" builtinId="9" hidden="1"/>
    <cellStyle name="Lien hypertexte visité" xfId="4620" builtinId="9" hidden="1"/>
    <cellStyle name="Lien hypertexte visité" xfId="4621" builtinId="9" hidden="1"/>
    <cellStyle name="Lien hypertexte visité" xfId="4622" builtinId="9" hidden="1"/>
    <cellStyle name="Lien hypertexte visité" xfId="4623" builtinId="9" hidden="1"/>
    <cellStyle name="Lien hypertexte visité" xfId="4624" builtinId="9" hidden="1"/>
    <cellStyle name="Lien hypertexte visité" xfId="4625" builtinId="9" hidden="1"/>
    <cellStyle name="Lien hypertexte visité" xfId="4626" builtinId="9" hidden="1"/>
    <cellStyle name="Lien hypertexte visité" xfId="4627" builtinId="9" hidden="1"/>
    <cellStyle name="Lien hypertexte visité" xfId="4628" builtinId="9" hidden="1"/>
    <cellStyle name="Lien hypertexte visité" xfId="4629" builtinId="9" hidden="1"/>
    <cellStyle name="Lien hypertexte visité" xfId="4630" builtinId="9" hidden="1"/>
    <cellStyle name="Lien hypertexte visité" xfId="4631" builtinId="9" hidden="1"/>
    <cellStyle name="Lien hypertexte visité" xfId="4632" builtinId="9" hidden="1"/>
    <cellStyle name="Lien hypertexte visité" xfId="4633" builtinId="9" hidden="1"/>
    <cellStyle name="Lien hypertexte visité" xfId="4634" builtinId="9" hidden="1"/>
    <cellStyle name="Lien hypertexte visité" xfId="4635" builtinId="9" hidden="1"/>
    <cellStyle name="Lien hypertexte visité" xfId="4636" builtinId="9" hidden="1"/>
    <cellStyle name="Lien hypertexte visité" xfId="4637" builtinId="9" hidden="1"/>
    <cellStyle name="Lien hypertexte visité" xfId="4638" builtinId="9" hidden="1"/>
    <cellStyle name="Lien hypertexte visité" xfId="4639" builtinId="9" hidden="1"/>
    <cellStyle name="Lien hypertexte visité" xfId="4640" builtinId="9" hidden="1"/>
    <cellStyle name="Lien hypertexte visité" xfId="4641" builtinId="9" hidden="1"/>
    <cellStyle name="Lien hypertexte visité" xfId="4642" builtinId="9" hidden="1"/>
    <cellStyle name="Lien hypertexte visité" xfId="4643" builtinId="9" hidden="1"/>
    <cellStyle name="Lien hypertexte visité" xfId="4644" builtinId="9" hidden="1"/>
    <cellStyle name="Lien hypertexte visité" xfId="4645" builtinId="9" hidden="1"/>
    <cellStyle name="Lien hypertexte visité" xfId="4646" builtinId="9" hidden="1"/>
    <cellStyle name="Lien hypertexte visité" xfId="4647" builtinId="9" hidden="1"/>
    <cellStyle name="Lien hypertexte visité" xfId="4648" builtinId="9" hidden="1"/>
    <cellStyle name="Lien hypertexte visité" xfId="4649" builtinId="9" hidden="1"/>
    <cellStyle name="Lien hypertexte visité" xfId="4650" builtinId="9" hidden="1"/>
    <cellStyle name="Lien hypertexte visité" xfId="4651" builtinId="9" hidden="1"/>
    <cellStyle name="Lien hypertexte visité" xfId="4652" builtinId="9" hidden="1"/>
    <cellStyle name="Lien hypertexte visité" xfId="4653" builtinId="9" hidden="1"/>
    <cellStyle name="Lien hypertexte visité" xfId="4654" builtinId="9" hidden="1"/>
    <cellStyle name="Lien hypertexte visité" xfId="4655" builtinId="9" hidden="1"/>
    <cellStyle name="Lien hypertexte visité" xfId="4656" builtinId="9" hidden="1"/>
    <cellStyle name="Lien hypertexte visité" xfId="4657" builtinId="9" hidden="1"/>
    <cellStyle name="Lien hypertexte visité" xfId="4658" builtinId="9" hidden="1"/>
    <cellStyle name="Lien hypertexte visité" xfId="4659" builtinId="9" hidden="1"/>
    <cellStyle name="Lien hypertexte visité" xfId="4660" builtinId="9" hidden="1"/>
    <cellStyle name="Lien hypertexte visité" xfId="4661" builtinId="9" hidden="1"/>
    <cellStyle name="Lien hypertexte visité" xfId="4662" builtinId="9" hidden="1"/>
    <cellStyle name="Lien hypertexte visité" xfId="4663" builtinId="9" hidden="1"/>
    <cellStyle name="Lien hypertexte visité" xfId="4664" builtinId="9" hidden="1"/>
    <cellStyle name="Lien hypertexte visité" xfId="4665" builtinId="9" hidden="1"/>
    <cellStyle name="Lien hypertexte visité" xfId="4666" builtinId="9" hidden="1"/>
    <cellStyle name="Lien hypertexte visité" xfId="4667" builtinId="9" hidden="1"/>
    <cellStyle name="Lien hypertexte visité" xfId="4668" builtinId="9" hidden="1"/>
    <cellStyle name="Lien hypertexte visité" xfId="4669" builtinId="9" hidden="1"/>
    <cellStyle name="Lien hypertexte visité" xfId="4670" builtinId="9" hidden="1"/>
    <cellStyle name="Lien hypertexte visité" xfId="4671" builtinId="9" hidden="1"/>
    <cellStyle name="Lien hypertexte visité" xfId="4672" builtinId="9" hidden="1"/>
    <cellStyle name="Lien hypertexte visité" xfId="4673" builtinId="9" hidden="1"/>
    <cellStyle name="Lien hypertexte visité" xfId="4674" builtinId="9" hidden="1"/>
    <cellStyle name="Lien hypertexte visité" xfId="4675" builtinId="9" hidden="1"/>
    <cellStyle name="Lien hypertexte visité" xfId="4676" builtinId="9" hidden="1"/>
    <cellStyle name="Lien hypertexte visité" xfId="4677" builtinId="9" hidden="1"/>
    <cellStyle name="Lien hypertexte visité" xfId="4678" builtinId="9" hidden="1"/>
    <cellStyle name="Lien hypertexte visité" xfId="4679" builtinId="9" hidden="1"/>
    <cellStyle name="Lien hypertexte visité" xfId="4680" builtinId="9" hidden="1"/>
    <cellStyle name="Lien hypertexte visité" xfId="4681" builtinId="9" hidden="1"/>
    <cellStyle name="Lien hypertexte visité" xfId="4682" builtinId="9" hidden="1"/>
    <cellStyle name="Lien hypertexte visité" xfId="4683" builtinId="9" hidden="1"/>
    <cellStyle name="Lien hypertexte visité" xfId="4684" builtinId="9" hidden="1"/>
    <cellStyle name="Lien hypertexte visité" xfId="4685" builtinId="9" hidden="1"/>
    <cellStyle name="Lien hypertexte visité" xfId="4686" builtinId="9" hidden="1"/>
    <cellStyle name="Lien hypertexte visité" xfId="4687" builtinId="9" hidden="1"/>
    <cellStyle name="Lien hypertexte visité" xfId="4688" builtinId="9" hidden="1"/>
    <cellStyle name="Lien hypertexte visité" xfId="4689" builtinId="9" hidden="1"/>
    <cellStyle name="Lien hypertexte visité" xfId="4690" builtinId="9" hidden="1"/>
    <cellStyle name="Lien hypertexte visité" xfId="4691" builtinId="9" hidden="1"/>
    <cellStyle name="Lien hypertexte visité" xfId="4692" builtinId="9" hidden="1"/>
    <cellStyle name="Lien hypertexte visité" xfId="4693" builtinId="9" hidden="1"/>
    <cellStyle name="Lien hypertexte visité" xfId="4694" builtinId="9" hidden="1"/>
    <cellStyle name="Lien hypertexte visité" xfId="4695" builtinId="9" hidden="1"/>
    <cellStyle name="Lien hypertexte visité" xfId="4696" builtinId="9" hidden="1"/>
    <cellStyle name="Lien hypertexte visité" xfId="4697" builtinId="9" hidden="1"/>
    <cellStyle name="Lien hypertexte visité" xfId="4698" builtinId="9" hidden="1"/>
    <cellStyle name="Lien hypertexte visité" xfId="4699" builtinId="9" hidden="1"/>
    <cellStyle name="Lien hypertexte visité" xfId="4700" builtinId="9" hidden="1"/>
    <cellStyle name="Lien hypertexte visité" xfId="4701" builtinId="9" hidden="1"/>
    <cellStyle name="Lien hypertexte visité" xfId="4702" builtinId="9" hidden="1"/>
    <cellStyle name="Lien hypertexte visité" xfId="4703" builtinId="9" hidden="1"/>
    <cellStyle name="Lien hypertexte visité" xfId="4704" builtinId="9" hidden="1"/>
    <cellStyle name="Lien hypertexte visité" xfId="4705" builtinId="9" hidden="1"/>
    <cellStyle name="Lien hypertexte visité" xfId="4706" builtinId="9" hidden="1"/>
    <cellStyle name="Lien hypertexte visité" xfId="4707" builtinId="9" hidden="1"/>
    <cellStyle name="Lien hypertexte visité" xfId="4708" builtinId="9" hidden="1"/>
    <cellStyle name="Lien hypertexte visité" xfId="4709" builtinId="9" hidden="1"/>
    <cellStyle name="Lien hypertexte visité" xfId="4710" builtinId="9" hidden="1"/>
    <cellStyle name="Lien hypertexte visité" xfId="4711" builtinId="9" hidden="1"/>
    <cellStyle name="Lien hypertexte visité" xfId="4712" builtinId="9" hidden="1"/>
    <cellStyle name="Lien hypertexte visité" xfId="4713" builtinId="9" hidden="1"/>
    <cellStyle name="Lien hypertexte visité" xfId="4714" builtinId="9" hidden="1"/>
    <cellStyle name="Lien hypertexte visité" xfId="4715" builtinId="9" hidden="1"/>
    <cellStyle name="Lien hypertexte visité" xfId="4716" builtinId="9" hidden="1"/>
    <cellStyle name="Lien hypertexte visité" xfId="4717" builtinId="9" hidden="1"/>
    <cellStyle name="Lien hypertexte visité" xfId="4718" builtinId="9" hidden="1"/>
    <cellStyle name="Lien hypertexte visité" xfId="4719" builtinId="9" hidden="1"/>
    <cellStyle name="Lien hypertexte visité" xfId="4720" builtinId="9" hidden="1"/>
    <cellStyle name="Lien hypertexte visité" xfId="4721" builtinId="9" hidden="1"/>
    <cellStyle name="Lien hypertexte visité" xfId="4722" builtinId="9" hidden="1"/>
    <cellStyle name="Lien hypertexte visité" xfId="4723" builtinId="9" hidden="1"/>
    <cellStyle name="Lien hypertexte visité" xfId="4724" builtinId="9" hidden="1"/>
    <cellStyle name="Lien hypertexte visité" xfId="4725" builtinId="9" hidden="1"/>
    <cellStyle name="Lien hypertexte visité" xfId="4726" builtinId="9" hidden="1"/>
    <cellStyle name="Lien hypertexte visité" xfId="4727" builtinId="9" hidden="1"/>
    <cellStyle name="Lien hypertexte visité" xfId="4728" builtinId="9" hidden="1"/>
    <cellStyle name="Lien hypertexte visité" xfId="4729" builtinId="9" hidden="1"/>
    <cellStyle name="Lien hypertexte visité" xfId="4730" builtinId="9" hidden="1"/>
    <cellStyle name="Lien hypertexte visité" xfId="4731" builtinId="9" hidden="1"/>
    <cellStyle name="Lien hypertexte visité" xfId="4732" builtinId="9" hidden="1"/>
    <cellStyle name="Lien hypertexte visité" xfId="4733" builtinId="9" hidden="1"/>
    <cellStyle name="Lien hypertexte visité" xfId="4734" builtinId="9" hidden="1"/>
    <cellStyle name="Lien hypertexte visité" xfId="4735" builtinId="9" hidden="1"/>
    <cellStyle name="Lien hypertexte visité" xfId="4736" builtinId="9" hidden="1"/>
    <cellStyle name="Lien hypertexte visité" xfId="4737" builtinId="9" hidden="1"/>
    <cellStyle name="Lien hypertexte visité" xfId="4738" builtinId="9" hidden="1"/>
    <cellStyle name="Lien hypertexte visité" xfId="4739" builtinId="9" hidden="1"/>
    <cellStyle name="Lien hypertexte visité" xfId="4740" builtinId="9" hidden="1"/>
    <cellStyle name="Lien hypertexte visité" xfId="4741" builtinId="9" hidden="1"/>
    <cellStyle name="Lien hypertexte visité" xfId="4742" builtinId="9" hidden="1"/>
    <cellStyle name="Lien hypertexte visité" xfId="4743" builtinId="9" hidden="1"/>
    <cellStyle name="Lien hypertexte visité" xfId="4744" builtinId="9" hidden="1"/>
    <cellStyle name="Lien hypertexte visité" xfId="4745" builtinId="9" hidden="1"/>
    <cellStyle name="Lien hypertexte visité" xfId="4746" builtinId="9" hidden="1"/>
    <cellStyle name="Lien hypertexte visité" xfId="4747" builtinId="9" hidden="1"/>
    <cellStyle name="Lien hypertexte visité" xfId="4748" builtinId="9" hidden="1"/>
    <cellStyle name="Lien hypertexte visité" xfId="4749" builtinId="9" hidden="1"/>
    <cellStyle name="Lien hypertexte visité" xfId="4750" builtinId="9" hidden="1"/>
    <cellStyle name="Lien hypertexte visité" xfId="4751" builtinId="9" hidden="1"/>
    <cellStyle name="Lien hypertexte visité" xfId="4752" builtinId="9" hidden="1"/>
    <cellStyle name="Lien hypertexte visité" xfId="4753" builtinId="9" hidden="1"/>
    <cellStyle name="Lien hypertexte visité" xfId="4754" builtinId="9" hidden="1"/>
    <cellStyle name="Lien hypertexte visité" xfId="4755" builtinId="9" hidden="1"/>
    <cellStyle name="Lien hypertexte visité" xfId="4756" builtinId="9" hidden="1"/>
    <cellStyle name="Lien hypertexte visité" xfId="4757" builtinId="9" hidden="1"/>
    <cellStyle name="Lien hypertexte visité" xfId="4758" builtinId="9" hidden="1"/>
    <cellStyle name="Lien hypertexte visité" xfId="4759" builtinId="9" hidden="1"/>
    <cellStyle name="Lien hypertexte visité" xfId="4760" builtinId="9" hidden="1"/>
    <cellStyle name="Lien hypertexte visité" xfId="4761" builtinId="9" hidden="1"/>
    <cellStyle name="Lien hypertexte visité" xfId="4762" builtinId="9" hidden="1"/>
    <cellStyle name="Lien hypertexte visité" xfId="4763" builtinId="9" hidden="1"/>
    <cellStyle name="Lien hypertexte visité" xfId="4764" builtinId="9" hidden="1"/>
    <cellStyle name="Lien hypertexte visité" xfId="4765" builtinId="9" hidden="1"/>
    <cellStyle name="Lien hypertexte visité" xfId="4766" builtinId="9" hidden="1"/>
    <cellStyle name="Lien hypertexte visité" xfId="4767" builtinId="9" hidden="1"/>
    <cellStyle name="Lien hypertexte visité" xfId="4768" builtinId="9" hidden="1"/>
    <cellStyle name="Lien hypertexte visité" xfId="4769" builtinId="9" hidden="1"/>
    <cellStyle name="Lien hypertexte visité" xfId="4770" builtinId="9" hidden="1"/>
    <cellStyle name="Lien hypertexte visité" xfId="4771" builtinId="9" hidden="1"/>
    <cellStyle name="Lien hypertexte visité" xfId="4772" builtinId="9" hidden="1"/>
    <cellStyle name="Lien hypertexte visité" xfId="4773" builtinId="9" hidden="1"/>
    <cellStyle name="Lien hypertexte visité" xfId="4774" builtinId="9" hidden="1"/>
    <cellStyle name="Lien hypertexte visité" xfId="4775" builtinId="9" hidden="1"/>
    <cellStyle name="Lien hypertexte visité" xfId="4776" builtinId="9" hidden="1"/>
    <cellStyle name="Lien hypertexte visité" xfId="4777" builtinId="9" hidden="1"/>
    <cellStyle name="Lien hypertexte visité" xfId="4778" builtinId="9" hidden="1"/>
    <cellStyle name="Lien hypertexte visité" xfId="4779" builtinId="9" hidden="1"/>
    <cellStyle name="Lien hypertexte visité" xfId="4780" builtinId="9" hidden="1"/>
    <cellStyle name="Lien hypertexte visité" xfId="4781" builtinId="9" hidden="1"/>
    <cellStyle name="Lien hypertexte visité" xfId="4782" builtinId="9" hidden="1"/>
    <cellStyle name="Lien hypertexte visité" xfId="4783" builtinId="9" hidden="1"/>
    <cellStyle name="Lien hypertexte visité" xfId="4784" builtinId="9" hidden="1"/>
    <cellStyle name="Lien hypertexte visité" xfId="4785" builtinId="9" hidden="1"/>
    <cellStyle name="Lien hypertexte visité" xfId="4786" builtinId="9" hidden="1"/>
    <cellStyle name="Lien hypertexte visité" xfId="4787" builtinId="9" hidden="1"/>
    <cellStyle name="Lien hypertexte visité" xfId="4788" builtinId="9" hidden="1"/>
    <cellStyle name="Lien hypertexte visité" xfId="4789" builtinId="9" hidden="1"/>
    <cellStyle name="Lien hypertexte visité" xfId="4790" builtinId="9" hidden="1"/>
    <cellStyle name="Lien hypertexte visité" xfId="4791" builtinId="9" hidden="1"/>
    <cellStyle name="Lien hypertexte visité" xfId="4792" builtinId="9" hidden="1"/>
    <cellStyle name="Lien hypertexte visité" xfId="4793" builtinId="9" hidden="1"/>
    <cellStyle name="Lien hypertexte visité" xfId="4794" builtinId="9" hidden="1"/>
    <cellStyle name="Lien hypertexte visité" xfId="4795" builtinId="9" hidden="1"/>
    <cellStyle name="Lien hypertexte visité" xfId="4796" builtinId="9" hidden="1"/>
    <cellStyle name="Lien hypertexte visité" xfId="4797" builtinId="9" hidden="1"/>
    <cellStyle name="Lien hypertexte visité" xfId="4798" builtinId="9" hidden="1"/>
    <cellStyle name="Lien hypertexte visité" xfId="4799" builtinId="9" hidden="1"/>
    <cellStyle name="Lien hypertexte visité" xfId="4800" builtinId="9" hidden="1"/>
    <cellStyle name="Lien hypertexte visité" xfId="4801" builtinId="9" hidden="1"/>
    <cellStyle name="Lien hypertexte visité" xfId="4802" builtinId="9" hidden="1"/>
    <cellStyle name="Lien hypertexte visité" xfId="4803" builtinId="9" hidden="1"/>
    <cellStyle name="Lien hypertexte visité" xfId="4804" builtinId="9" hidden="1"/>
    <cellStyle name="Lien hypertexte visité" xfId="4805" builtinId="9" hidden="1"/>
    <cellStyle name="Lien hypertexte visité" xfId="4806" builtinId="9" hidden="1"/>
    <cellStyle name="Lien hypertexte visité" xfId="4807" builtinId="9" hidden="1"/>
    <cellStyle name="Lien hypertexte visité" xfId="4808" builtinId="9" hidden="1"/>
    <cellStyle name="Lien hypertexte visité" xfId="4809" builtinId="9" hidden="1"/>
    <cellStyle name="Lien hypertexte visité" xfId="4810" builtinId="9" hidden="1"/>
    <cellStyle name="Lien hypertexte visité" xfId="4811" builtinId="9" hidden="1"/>
    <cellStyle name="Lien hypertexte visité" xfId="4812" builtinId="9" hidden="1"/>
    <cellStyle name="Lien hypertexte visité" xfId="4813" builtinId="9" hidden="1"/>
    <cellStyle name="Lien hypertexte visité" xfId="4814" builtinId="9" hidden="1"/>
    <cellStyle name="Lien hypertexte visité" xfId="4815" builtinId="9" hidden="1"/>
    <cellStyle name="Lien hypertexte visité" xfId="4816" builtinId="9" hidden="1"/>
    <cellStyle name="Lien hypertexte visité" xfId="4817" builtinId="9" hidden="1"/>
    <cellStyle name="Lien hypertexte visité" xfId="4818" builtinId="9" hidden="1"/>
    <cellStyle name="Lien hypertexte visité" xfId="4819" builtinId="9" hidden="1"/>
    <cellStyle name="Lien hypertexte visité" xfId="4820" builtinId="9" hidden="1"/>
    <cellStyle name="Lien hypertexte visité" xfId="4821" builtinId="9" hidden="1"/>
    <cellStyle name="Lien hypertexte visité" xfId="4822" builtinId="9" hidden="1"/>
    <cellStyle name="Lien hypertexte visité" xfId="4823" builtinId="9" hidden="1"/>
    <cellStyle name="Lien hypertexte visité" xfId="4824" builtinId="9" hidden="1"/>
    <cellStyle name="Lien hypertexte visité" xfId="4825" builtinId="9" hidden="1"/>
    <cellStyle name="Lien hypertexte visité" xfId="4826" builtinId="9" hidden="1"/>
    <cellStyle name="Lien hypertexte visité" xfId="4827" builtinId="9" hidden="1"/>
    <cellStyle name="Lien hypertexte visité" xfId="4828" builtinId="9" hidden="1"/>
    <cellStyle name="Lien hypertexte visité" xfId="4829" builtinId="9" hidden="1"/>
    <cellStyle name="Lien hypertexte visité" xfId="4830" builtinId="9" hidden="1"/>
    <cellStyle name="Lien hypertexte visité" xfId="4831" builtinId="9" hidden="1"/>
    <cellStyle name="Lien hypertexte visité" xfId="4832" builtinId="9" hidden="1"/>
    <cellStyle name="Lien hypertexte visité" xfId="4833" builtinId="9" hidden="1"/>
    <cellStyle name="Lien hypertexte visité" xfId="4834" builtinId="9" hidden="1"/>
    <cellStyle name="Lien hypertexte visité" xfId="4835" builtinId="9" hidden="1"/>
    <cellStyle name="Lien hypertexte visité" xfId="4836" builtinId="9" hidden="1"/>
    <cellStyle name="Lien hypertexte visité" xfId="4837" builtinId="9" hidden="1"/>
    <cellStyle name="Lien hypertexte visité" xfId="4838" builtinId="9" hidden="1"/>
    <cellStyle name="Lien hypertexte visité" xfId="4839" builtinId="9" hidden="1"/>
    <cellStyle name="Lien hypertexte visité" xfId="4840" builtinId="9" hidden="1"/>
    <cellStyle name="Lien hypertexte visité" xfId="4841" builtinId="9" hidden="1"/>
    <cellStyle name="Lien hypertexte visité" xfId="4842" builtinId="9" hidden="1"/>
    <cellStyle name="Lien hypertexte visité" xfId="4843" builtinId="9" hidden="1"/>
    <cellStyle name="Lien hypertexte visité" xfId="4844" builtinId="9" hidden="1"/>
    <cellStyle name="Lien hypertexte visité" xfId="4845" builtinId="9" hidden="1"/>
    <cellStyle name="Lien hypertexte visité" xfId="4846" builtinId="9" hidden="1"/>
    <cellStyle name="Lien hypertexte visité" xfId="4847" builtinId="9" hidden="1"/>
    <cellStyle name="Lien hypertexte visité" xfId="4848" builtinId="9" hidden="1"/>
    <cellStyle name="Lien hypertexte visité" xfId="4849" builtinId="9" hidden="1"/>
    <cellStyle name="Lien hypertexte visité" xfId="4850" builtinId="9" hidden="1"/>
    <cellStyle name="Lien hypertexte visité" xfId="4851" builtinId="9" hidden="1"/>
    <cellStyle name="Lien hypertexte visité" xfId="4852" builtinId="9" hidden="1"/>
    <cellStyle name="Lien hypertexte visité" xfId="4853" builtinId="9" hidden="1"/>
    <cellStyle name="Lien hypertexte visité" xfId="4854" builtinId="9" hidden="1"/>
    <cellStyle name="Lien hypertexte visité" xfId="4855" builtinId="9" hidden="1"/>
    <cellStyle name="Lien hypertexte visité" xfId="4856" builtinId="9" hidden="1"/>
    <cellStyle name="Lien hypertexte visité" xfId="4857" builtinId="9" hidden="1"/>
    <cellStyle name="Lien hypertexte visité" xfId="4858" builtinId="9" hidden="1"/>
    <cellStyle name="Lien hypertexte visité" xfId="4859" builtinId="9" hidden="1"/>
    <cellStyle name="Lien hypertexte visité" xfId="4860" builtinId="9" hidden="1"/>
    <cellStyle name="Lien hypertexte visité" xfId="4861" builtinId="9" hidden="1"/>
    <cellStyle name="Lien hypertexte visité" xfId="4862" builtinId="9" hidden="1"/>
    <cellStyle name="Lien hypertexte visité" xfId="4863" builtinId="9" hidden="1"/>
    <cellStyle name="Lien hypertexte visité" xfId="4864" builtinId="9" hidden="1"/>
    <cellStyle name="Lien hypertexte visité" xfId="4865" builtinId="9" hidden="1"/>
    <cellStyle name="Lien hypertexte visité" xfId="4866" builtinId="9" hidden="1"/>
    <cellStyle name="Lien hypertexte visité" xfId="4867" builtinId="9" hidden="1"/>
    <cellStyle name="Lien hypertexte visité" xfId="4868" builtinId="9" hidden="1"/>
    <cellStyle name="Lien hypertexte visité" xfId="4869" builtinId="9" hidden="1"/>
    <cellStyle name="Lien hypertexte visité" xfId="4870" builtinId="9" hidden="1"/>
    <cellStyle name="Lien hypertexte visité" xfId="4871" builtinId="9" hidden="1"/>
    <cellStyle name="Lien hypertexte visité" xfId="4872" builtinId="9" hidden="1"/>
    <cellStyle name="Lien hypertexte visité" xfId="4873" builtinId="9" hidden="1"/>
    <cellStyle name="Lien hypertexte visité" xfId="4874" builtinId="9" hidden="1"/>
    <cellStyle name="Lien hypertexte visité" xfId="4875" builtinId="9" hidden="1"/>
    <cellStyle name="Lien hypertexte visité" xfId="4876" builtinId="9" hidden="1"/>
    <cellStyle name="Lien hypertexte visité" xfId="4877" builtinId="9" hidden="1"/>
    <cellStyle name="Lien hypertexte visité" xfId="4878" builtinId="9" hidden="1"/>
    <cellStyle name="Lien hypertexte visité" xfId="4879" builtinId="9" hidden="1"/>
    <cellStyle name="Lien hypertexte visité" xfId="4880" builtinId="9" hidden="1"/>
    <cellStyle name="Lien hypertexte visité" xfId="4881" builtinId="9" hidden="1"/>
    <cellStyle name="Lien hypertexte visité" xfId="4882" builtinId="9" hidden="1"/>
    <cellStyle name="Lien hypertexte visité" xfId="4883" builtinId="9" hidden="1"/>
    <cellStyle name="Lien hypertexte visité" xfId="4884" builtinId="9" hidden="1"/>
    <cellStyle name="Lien hypertexte visité" xfId="4885" builtinId="9" hidden="1"/>
    <cellStyle name="Lien hypertexte visité" xfId="4886" builtinId="9" hidden="1"/>
    <cellStyle name="Lien hypertexte visité" xfId="4887" builtinId="9" hidden="1"/>
    <cellStyle name="Lien hypertexte visité" xfId="4888" builtinId="9" hidden="1"/>
    <cellStyle name="Lien hypertexte visité" xfId="4889" builtinId="9" hidden="1"/>
    <cellStyle name="Lien hypertexte visité" xfId="4890" builtinId="9" hidden="1"/>
    <cellStyle name="Lien hypertexte visité" xfId="4891" builtinId="9" hidden="1"/>
    <cellStyle name="Lien hypertexte visité" xfId="4892" builtinId="9" hidden="1"/>
    <cellStyle name="Lien hypertexte visité" xfId="4893" builtinId="9" hidden="1"/>
    <cellStyle name="Lien hypertexte visité" xfId="4894" builtinId="9" hidden="1"/>
    <cellStyle name="Lien hypertexte visité" xfId="4895" builtinId="9" hidden="1"/>
    <cellStyle name="Lien hypertexte visité" xfId="4896" builtinId="9" hidden="1"/>
    <cellStyle name="Lien hypertexte visité" xfId="4897" builtinId="9" hidden="1"/>
    <cellStyle name="Lien hypertexte visité" xfId="4898" builtinId="9" hidden="1"/>
    <cellStyle name="Lien hypertexte visité" xfId="4899" builtinId="9" hidden="1"/>
    <cellStyle name="Lien hypertexte visité" xfId="4900" builtinId="9" hidden="1"/>
    <cellStyle name="Lien hypertexte visité" xfId="4901" builtinId="9" hidden="1"/>
    <cellStyle name="Lien hypertexte visité" xfId="4902" builtinId="9" hidden="1"/>
    <cellStyle name="Lien hypertexte visité" xfId="4903" builtinId="9" hidden="1"/>
    <cellStyle name="Lien hypertexte visité" xfId="4904" builtinId="9" hidden="1"/>
    <cellStyle name="Lien hypertexte visité" xfId="4905" builtinId="9" hidden="1"/>
    <cellStyle name="Lien hypertexte visité" xfId="4906" builtinId="9" hidden="1"/>
    <cellStyle name="Lien hypertexte visité" xfId="4907" builtinId="9" hidden="1"/>
    <cellStyle name="Lien hypertexte visité" xfId="4908" builtinId="9" hidden="1"/>
    <cellStyle name="Lien hypertexte visité" xfId="4909" builtinId="9" hidden="1"/>
    <cellStyle name="Lien hypertexte visité" xfId="4910" builtinId="9" hidden="1"/>
    <cellStyle name="Lien hypertexte visité" xfId="4911" builtinId="9" hidden="1"/>
    <cellStyle name="Lien hypertexte visité" xfId="4912" builtinId="9" hidden="1"/>
    <cellStyle name="Lien hypertexte visité" xfId="4913" builtinId="9" hidden="1"/>
    <cellStyle name="Lien hypertexte visité" xfId="4914" builtinId="9" hidden="1"/>
    <cellStyle name="Lien hypertexte visité" xfId="4915" builtinId="9" hidden="1"/>
    <cellStyle name="Lien hypertexte visité" xfId="4916" builtinId="9" hidden="1"/>
    <cellStyle name="Lien hypertexte visité" xfId="4917" builtinId="9" hidden="1"/>
    <cellStyle name="Lien hypertexte visité" xfId="4918" builtinId="9" hidden="1"/>
    <cellStyle name="Lien hypertexte visité" xfId="4919" builtinId="9" hidden="1"/>
    <cellStyle name="Lien hypertexte visité" xfId="4920" builtinId="9" hidden="1"/>
    <cellStyle name="Lien hypertexte visité" xfId="4921" builtinId="9" hidden="1"/>
    <cellStyle name="Lien hypertexte visité" xfId="4922" builtinId="9" hidden="1"/>
    <cellStyle name="Lien hypertexte visité" xfId="4923" builtinId="9" hidden="1"/>
    <cellStyle name="Lien hypertexte visité" xfId="4924" builtinId="9" hidden="1"/>
    <cellStyle name="Lien hypertexte visité" xfId="4925" builtinId="9" hidden="1"/>
    <cellStyle name="Lien hypertexte visité" xfId="4926" builtinId="9" hidden="1"/>
    <cellStyle name="Lien hypertexte visité" xfId="4927" builtinId="9" hidden="1"/>
    <cellStyle name="Lien hypertexte visité" xfId="4928" builtinId="9" hidden="1"/>
    <cellStyle name="Lien hypertexte visité" xfId="4929" builtinId="9" hidden="1"/>
    <cellStyle name="Lien hypertexte visité" xfId="4930" builtinId="9" hidden="1"/>
    <cellStyle name="Lien hypertexte visité" xfId="4931" builtinId="9" hidden="1"/>
    <cellStyle name="Lien hypertexte visité" xfId="4932" builtinId="9" hidden="1"/>
    <cellStyle name="Lien hypertexte visité" xfId="4933" builtinId="9" hidden="1"/>
    <cellStyle name="Lien hypertexte visité" xfId="4934" builtinId="9" hidden="1"/>
    <cellStyle name="Lien hypertexte visité" xfId="4935" builtinId="9" hidden="1"/>
    <cellStyle name="Lien hypertexte visité" xfId="4936" builtinId="9" hidden="1"/>
    <cellStyle name="Lien hypertexte visité" xfId="4937" builtinId="9" hidden="1"/>
    <cellStyle name="Lien hypertexte visité" xfId="4938" builtinId="9" hidden="1"/>
    <cellStyle name="Lien hypertexte visité" xfId="4939" builtinId="9" hidden="1"/>
    <cellStyle name="Lien hypertexte visité" xfId="4940" builtinId="9" hidden="1"/>
    <cellStyle name="Lien hypertexte visité" xfId="4941" builtinId="9" hidden="1"/>
    <cellStyle name="Lien hypertexte visité" xfId="4942" builtinId="9" hidden="1"/>
    <cellStyle name="Lien hypertexte visité" xfId="4943" builtinId="9" hidden="1"/>
    <cellStyle name="Lien hypertexte visité" xfId="4944" builtinId="9" hidden="1"/>
    <cellStyle name="Lien hypertexte visité" xfId="4945" builtinId="9" hidden="1"/>
    <cellStyle name="Lien hypertexte visité" xfId="4946" builtinId="9" hidden="1"/>
    <cellStyle name="Lien hypertexte visité" xfId="4947" builtinId="9" hidden="1"/>
    <cellStyle name="Lien hypertexte visité" xfId="4948" builtinId="9" hidden="1"/>
    <cellStyle name="Lien hypertexte visité" xfId="4949" builtinId="9" hidden="1"/>
    <cellStyle name="Lien hypertexte visité" xfId="4950" builtinId="9" hidden="1"/>
    <cellStyle name="Lien hypertexte visité" xfId="4951" builtinId="9" hidden="1"/>
    <cellStyle name="Lien hypertexte visité" xfId="4952" builtinId="9" hidden="1"/>
    <cellStyle name="Lien hypertexte visité" xfId="4953" builtinId="9" hidden="1"/>
    <cellStyle name="Lien hypertexte visité" xfId="4954" builtinId="9" hidden="1"/>
    <cellStyle name="Lien hypertexte visité" xfId="4955" builtinId="9" hidden="1"/>
    <cellStyle name="Lien hypertexte visité" xfId="4956" builtinId="9" hidden="1"/>
    <cellStyle name="Lien hypertexte visité" xfId="4957" builtinId="9" hidden="1"/>
    <cellStyle name="Lien hypertexte visité" xfId="4958" builtinId="9" hidden="1"/>
    <cellStyle name="Lien hypertexte visité" xfId="4959" builtinId="9" hidden="1"/>
    <cellStyle name="Lien hypertexte visité" xfId="4960" builtinId="9" hidden="1"/>
    <cellStyle name="Lien hypertexte visité" xfId="4961" builtinId="9" hidden="1"/>
    <cellStyle name="Lien hypertexte visité" xfId="4962" builtinId="9" hidden="1"/>
    <cellStyle name="Lien hypertexte visité" xfId="4963" builtinId="9" hidden="1"/>
    <cellStyle name="Lien hypertexte visité" xfId="4964" builtinId="9" hidden="1"/>
    <cellStyle name="Lien hypertexte visité" xfId="4965" builtinId="9" hidden="1"/>
    <cellStyle name="Lien hypertexte visité" xfId="4966" builtinId="9" hidden="1"/>
    <cellStyle name="Lien hypertexte visité" xfId="4967" builtinId="9" hidden="1"/>
    <cellStyle name="Lien hypertexte visité" xfId="4968" builtinId="9" hidden="1"/>
    <cellStyle name="Lien hypertexte visité" xfId="4969" builtinId="9" hidden="1"/>
    <cellStyle name="Lien hypertexte visité" xfId="4970" builtinId="9" hidden="1"/>
    <cellStyle name="Lien hypertexte visité" xfId="4971" builtinId="9" hidden="1"/>
    <cellStyle name="Lien hypertexte visité" xfId="4972" builtinId="9" hidden="1"/>
    <cellStyle name="Lien hypertexte visité" xfId="4973" builtinId="9" hidden="1"/>
    <cellStyle name="Lien hypertexte visité" xfId="4974" builtinId="9" hidden="1"/>
    <cellStyle name="Lien hypertexte visité" xfId="4975" builtinId="9" hidden="1"/>
    <cellStyle name="Lien hypertexte visité" xfId="4976" builtinId="9" hidden="1"/>
    <cellStyle name="Lien hypertexte visité" xfId="4977" builtinId="9" hidden="1"/>
    <cellStyle name="Lien hypertexte visité" xfId="4978" builtinId="9" hidden="1"/>
    <cellStyle name="Lien hypertexte visité" xfId="4979" builtinId="9" hidden="1"/>
    <cellStyle name="Lien hypertexte visité" xfId="4980" builtinId="9" hidden="1"/>
    <cellStyle name="Lien hypertexte visité" xfId="4981" builtinId="9" hidden="1"/>
    <cellStyle name="Lien hypertexte visité" xfId="4982" builtinId="9" hidden="1"/>
    <cellStyle name="Lien hypertexte visité" xfId="4983" builtinId="9" hidden="1"/>
    <cellStyle name="Lien hypertexte visité" xfId="4984" builtinId="9" hidden="1"/>
    <cellStyle name="Lien hypertexte visité" xfId="4985" builtinId="9" hidden="1"/>
    <cellStyle name="Lien hypertexte visité" xfId="4986" builtinId="9" hidden="1"/>
    <cellStyle name="Lien hypertexte visité" xfId="4987" builtinId="9" hidden="1"/>
    <cellStyle name="Lien hypertexte visité" xfId="4988" builtinId="9" hidden="1"/>
    <cellStyle name="Lien hypertexte visité" xfId="4989" builtinId="9" hidden="1"/>
    <cellStyle name="Lien hypertexte visité" xfId="4990" builtinId="9" hidden="1"/>
    <cellStyle name="Lien hypertexte visité" xfId="4991" builtinId="9" hidden="1"/>
    <cellStyle name="Lien hypertexte visité" xfId="4992" builtinId="9" hidden="1"/>
    <cellStyle name="Lien hypertexte visité" xfId="4993" builtinId="9" hidden="1"/>
    <cellStyle name="Lien hypertexte visité" xfId="4994" builtinId="9" hidden="1"/>
    <cellStyle name="Lien hypertexte visité" xfId="4995" builtinId="9" hidden="1"/>
    <cellStyle name="Lien hypertexte visité" xfId="4996" builtinId="9" hidden="1"/>
    <cellStyle name="Lien hypertexte visité" xfId="4997" builtinId="9" hidden="1"/>
    <cellStyle name="Lien hypertexte visité" xfId="4998" builtinId="9" hidden="1"/>
    <cellStyle name="Lien hypertexte visité" xfId="4999" builtinId="9" hidden="1"/>
    <cellStyle name="Lien hypertexte visité" xfId="5000" builtinId="9" hidden="1"/>
    <cellStyle name="Lien hypertexte visité" xfId="5001" builtinId="9" hidden="1"/>
    <cellStyle name="Lien hypertexte visité" xfId="5002" builtinId="9" hidden="1"/>
    <cellStyle name="Lien hypertexte visité" xfId="5003" builtinId="9" hidden="1"/>
    <cellStyle name="Lien hypertexte visité" xfId="5004" builtinId="9" hidden="1"/>
    <cellStyle name="Lien hypertexte visité" xfId="5005" builtinId="9" hidden="1"/>
    <cellStyle name="Lien hypertexte visité" xfId="5006" builtinId="9" hidden="1"/>
    <cellStyle name="Lien hypertexte visité" xfId="5007" builtinId="9" hidden="1"/>
    <cellStyle name="Lien hypertexte visité" xfId="5008" builtinId="9" hidden="1"/>
    <cellStyle name="Lien hypertexte visité" xfId="5009" builtinId="9" hidden="1"/>
    <cellStyle name="Lien hypertexte visité" xfId="5010" builtinId="9" hidden="1"/>
    <cellStyle name="Lien hypertexte visité" xfId="5011" builtinId="9" hidden="1"/>
    <cellStyle name="Lien hypertexte visité" xfId="5012" builtinId="9" hidden="1"/>
    <cellStyle name="Lien hypertexte visité" xfId="5013" builtinId="9" hidden="1"/>
    <cellStyle name="Lien hypertexte visité" xfId="5014" builtinId="9" hidden="1"/>
    <cellStyle name="Lien hypertexte visité" xfId="5015" builtinId="9" hidden="1"/>
    <cellStyle name="Lien hypertexte visité" xfId="5016" builtinId="9" hidden="1"/>
    <cellStyle name="Lien hypertexte visité" xfId="5017" builtinId="9" hidden="1"/>
    <cellStyle name="Lien hypertexte visité" xfId="5018" builtinId="9" hidden="1"/>
    <cellStyle name="Lien hypertexte visité" xfId="5019" builtinId="9" hidden="1"/>
    <cellStyle name="Lien hypertexte visité" xfId="5020" builtinId="9" hidden="1"/>
    <cellStyle name="Lien hypertexte visité" xfId="5021" builtinId="9" hidden="1"/>
    <cellStyle name="Lien hypertexte visité" xfId="5022" builtinId="9" hidden="1"/>
    <cellStyle name="Lien hypertexte visité" xfId="5023" builtinId="9" hidden="1"/>
    <cellStyle name="Lien hypertexte visité" xfId="5024" builtinId="9" hidden="1"/>
    <cellStyle name="Lien hypertexte visité" xfId="5025" builtinId="9" hidden="1"/>
    <cellStyle name="Lien hypertexte visité" xfId="5026" builtinId="9" hidden="1"/>
    <cellStyle name="Lien hypertexte visité" xfId="5027" builtinId="9" hidden="1"/>
    <cellStyle name="Lien hypertexte visité" xfId="5028" builtinId="9" hidden="1"/>
    <cellStyle name="Lien hypertexte visité" xfId="5029" builtinId="9" hidden="1"/>
    <cellStyle name="Lien hypertexte visité" xfId="5030" builtinId="9" hidden="1"/>
    <cellStyle name="Lien hypertexte visité" xfId="5031" builtinId="9" hidden="1"/>
    <cellStyle name="Lien hypertexte visité" xfId="5032" builtinId="9" hidden="1"/>
    <cellStyle name="Lien hypertexte visité" xfId="5033" builtinId="9" hidden="1"/>
    <cellStyle name="Lien hypertexte visité" xfId="5034" builtinId="9" hidden="1"/>
    <cellStyle name="Lien hypertexte visité" xfId="5035" builtinId="9" hidden="1"/>
    <cellStyle name="Lien hypertexte visité" xfId="5036" builtinId="9" hidden="1"/>
    <cellStyle name="Lien hypertexte visité" xfId="5037" builtinId="9" hidden="1"/>
    <cellStyle name="Lien hypertexte visité" xfId="5038" builtinId="9" hidden="1"/>
    <cellStyle name="Lien hypertexte visité" xfId="5039" builtinId="9" hidden="1"/>
    <cellStyle name="Lien hypertexte visité" xfId="5040" builtinId="9" hidden="1"/>
    <cellStyle name="Lien hypertexte visité" xfId="5041" builtinId="9" hidden="1"/>
    <cellStyle name="Lien hypertexte visité" xfId="5042" builtinId="9" hidden="1"/>
    <cellStyle name="Lien hypertexte visité" xfId="5043" builtinId="9" hidden="1"/>
    <cellStyle name="Lien hypertexte visité" xfId="5044" builtinId="9" hidden="1"/>
    <cellStyle name="Lien hypertexte visité" xfId="5045" builtinId="9" hidden="1"/>
    <cellStyle name="Lien hypertexte visité" xfId="5046" builtinId="9" hidden="1"/>
    <cellStyle name="Lien hypertexte visité" xfId="5047" builtinId="9" hidden="1"/>
    <cellStyle name="Lien hypertexte visité" xfId="5048" builtinId="9" hidden="1"/>
    <cellStyle name="Lien hypertexte visité" xfId="5049" builtinId="9" hidden="1"/>
    <cellStyle name="Lien hypertexte visité" xfId="5050" builtinId="9" hidden="1"/>
    <cellStyle name="Lien hypertexte visité" xfId="5051" builtinId="9" hidden="1"/>
    <cellStyle name="Lien hypertexte visité" xfId="5052" builtinId="9" hidden="1"/>
    <cellStyle name="Lien hypertexte visité" xfId="5053" builtinId="9" hidden="1"/>
    <cellStyle name="Lien hypertexte visité" xfId="5054" builtinId="9" hidden="1"/>
    <cellStyle name="Lien hypertexte visité" xfId="5055" builtinId="9" hidden="1"/>
    <cellStyle name="Lien hypertexte visité" xfId="5056" builtinId="9" hidden="1"/>
    <cellStyle name="Lien hypertexte visité" xfId="5057" builtinId="9" hidden="1"/>
    <cellStyle name="Lien hypertexte visité" xfId="5058" builtinId="9" hidden="1"/>
    <cellStyle name="Lien hypertexte visité" xfId="5059" builtinId="9" hidden="1"/>
    <cellStyle name="Lien hypertexte visité" xfId="5060" builtinId="9" hidden="1"/>
    <cellStyle name="Lien hypertexte visité" xfId="5061" builtinId="9" hidden="1"/>
    <cellStyle name="Lien hypertexte visité" xfId="5062" builtinId="9" hidden="1"/>
    <cellStyle name="Lien hypertexte visité" xfId="5063" builtinId="9" hidden="1"/>
    <cellStyle name="Lien hypertexte visité" xfId="5064" builtinId="9" hidden="1"/>
    <cellStyle name="Lien hypertexte visité" xfId="5065" builtinId="9" hidden="1"/>
    <cellStyle name="Lien hypertexte visité" xfId="5066" builtinId="9" hidden="1"/>
    <cellStyle name="Lien hypertexte visité" xfId="5067" builtinId="9" hidden="1"/>
    <cellStyle name="Lien hypertexte visité" xfId="5068" builtinId="9" hidden="1"/>
    <cellStyle name="Lien hypertexte visité" xfId="5069" builtinId="9" hidden="1"/>
    <cellStyle name="Lien hypertexte visité" xfId="5070" builtinId="9" hidden="1"/>
    <cellStyle name="Lien hypertexte visité" xfId="5071" builtinId="9" hidden="1"/>
    <cellStyle name="Lien hypertexte visité" xfId="5072" builtinId="9" hidden="1"/>
    <cellStyle name="Lien hypertexte visité" xfId="5073" builtinId="9" hidden="1"/>
    <cellStyle name="Lien hypertexte visité" xfId="5074" builtinId="9" hidden="1"/>
    <cellStyle name="Lien hypertexte visité" xfId="5075" builtinId="9" hidden="1"/>
    <cellStyle name="Lien hypertexte visité" xfId="5076" builtinId="9" hidden="1"/>
    <cellStyle name="Lien hypertexte visité" xfId="5077" builtinId="9" hidden="1"/>
    <cellStyle name="Lien hypertexte visité" xfId="5078" builtinId="9" hidden="1"/>
    <cellStyle name="Lien hypertexte visité" xfId="5079" builtinId="9" hidden="1"/>
    <cellStyle name="Lien hypertexte visité" xfId="5080" builtinId="9" hidden="1"/>
    <cellStyle name="Lien hypertexte visité" xfId="5081" builtinId="9" hidden="1"/>
    <cellStyle name="Lien hypertexte visité" xfId="5082" builtinId="9" hidden="1"/>
    <cellStyle name="Lien hypertexte visité" xfId="5083" builtinId="9" hidden="1"/>
    <cellStyle name="Lien hypertexte visité" xfId="5084" builtinId="9" hidden="1"/>
    <cellStyle name="Lien hypertexte visité" xfId="5085" builtinId="9" hidden="1"/>
    <cellStyle name="Lien hypertexte visité" xfId="5086" builtinId="9" hidden="1"/>
    <cellStyle name="Lien hypertexte visité" xfId="5087" builtinId="9" hidden="1"/>
    <cellStyle name="Lien hypertexte visité" xfId="5088" builtinId="9" hidden="1"/>
    <cellStyle name="Lien hypertexte visité" xfId="5089" builtinId="9" hidden="1"/>
    <cellStyle name="Lien hypertexte visité" xfId="5090" builtinId="9" hidden="1"/>
    <cellStyle name="Lien hypertexte visité" xfId="5091" builtinId="9" hidden="1"/>
    <cellStyle name="Lien hypertexte visité" xfId="5092" builtinId="9" hidden="1"/>
    <cellStyle name="Lien hypertexte visité" xfId="5093" builtinId="9" hidden="1"/>
    <cellStyle name="Lien hypertexte visité" xfId="5094" builtinId="9" hidden="1"/>
    <cellStyle name="Lien hypertexte visité" xfId="5095" builtinId="9" hidden="1"/>
    <cellStyle name="Lien hypertexte visité" xfId="5096" builtinId="9" hidden="1"/>
    <cellStyle name="Lien hypertexte visité" xfId="5097" builtinId="9" hidden="1"/>
    <cellStyle name="Lien hypertexte visité" xfId="5098" builtinId="9" hidden="1"/>
    <cellStyle name="Lien hypertexte visité" xfId="5099" builtinId="9" hidden="1"/>
    <cellStyle name="Lien hypertexte visité" xfId="5100" builtinId="9" hidden="1"/>
    <cellStyle name="Lien hypertexte visité" xfId="5101" builtinId="9" hidden="1"/>
    <cellStyle name="Lien hypertexte visité" xfId="5102" builtinId="9" hidden="1"/>
    <cellStyle name="Lien hypertexte visité" xfId="5103" builtinId="9" hidden="1"/>
    <cellStyle name="Lien hypertexte visité" xfId="5104" builtinId="9" hidden="1"/>
    <cellStyle name="Lien hypertexte visité" xfId="5105" builtinId="9" hidden="1"/>
    <cellStyle name="Lien hypertexte visité" xfId="5106" builtinId="9" hidden="1"/>
    <cellStyle name="Lien hypertexte visité" xfId="5107" builtinId="9" hidden="1"/>
    <cellStyle name="Lien hypertexte visité" xfId="5108" builtinId="9" hidden="1"/>
    <cellStyle name="Lien hypertexte visité" xfId="5109" builtinId="9" hidden="1"/>
    <cellStyle name="Lien hypertexte visité" xfId="5110" builtinId="9" hidden="1"/>
    <cellStyle name="Lien hypertexte visité" xfId="5111" builtinId="9" hidden="1"/>
    <cellStyle name="Lien hypertexte visité" xfId="5112" builtinId="9" hidden="1"/>
    <cellStyle name="Lien hypertexte visité" xfId="5113" builtinId="9" hidden="1"/>
    <cellStyle name="Lien hypertexte visité" xfId="5114" builtinId="9" hidden="1"/>
    <cellStyle name="Lien hypertexte visité" xfId="5115" builtinId="9" hidden="1"/>
    <cellStyle name="Lien hypertexte visité" xfId="5116" builtinId="9" hidden="1"/>
    <cellStyle name="Lien hypertexte visité" xfId="5117" builtinId="9" hidden="1"/>
    <cellStyle name="Lien hypertexte visité" xfId="5118" builtinId="9" hidden="1"/>
    <cellStyle name="Lien hypertexte visité" xfId="5119" builtinId="9" hidden="1"/>
    <cellStyle name="Lien hypertexte visité" xfId="5120" builtinId="9" hidden="1"/>
    <cellStyle name="Lien hypertexte visité" xfId="5121" builtinId="9" hidden="1"/>
    <cellStyle name="Lien hypertexte visité" xfId="5122" builtinId="9" hidden="1"/>
    <cellStyle name="Lien hypertexte visité" xfId="5123" builtinId="9" hidden="1"/>
    <cellStyle name="Lien hypertexte visité" xfId="5124" builtinId="9" hidden="1"/>
    <cellStyle name="Lien hypertexte visité" xfId="5125" builtinId="9" hidden="1"/>
    <cellStyle name="Lien hypertexte visité" xfId="5126" builtinId="9" hidden="1"/>
    <cellStyle name="Lien hypertexte visité" xfId="5127" builtinId="9" hidden="1"/>
    <cellStyle name="Lien hypertexte visité" xfId="5128" builtinId="9" hidden="1"/>
    <cellStyle name="Lien hypertexte visité" xfId="5129" builtinId="9" hidden="1"/>
    <cellStyle name="Lien hypertexte visité" xfId="5130" builtinId="9" hidden="1"/>
    <cellStyle name="Lien hypertexte visité" xfId="5131" builtinId="9" hidden="1"/>
    <cellStyle name="Lien hypertexte visité" xfId="5132" builtinId="9" hidden="1"/>
    <cellStyle name="Lien hypertexte visité" xfId="5133" builtinId="9" hidden="1"/>
    <cellStyle name="Lien hypertexte visité" xfId="5134" builtinId="9" hidden="1"/>
    <cellStyle name="Lien hypertexte visité" xfId="5135" builtinId="9" hidden="1"/>
    <cellStyle name="Lien hypertexte visité" xfId="5136" builtinId="9" hidden="1"/>
    <cellStyle name="Lien hypertexte visité" xfId="5137" builtinId="9" hidden="1"/>
    <cellStyle name="Lien hypertexte visité" xfId="5138" builtinId="9" hidden="1"/>
    <cellStyle name="Lien hypertexte visité" xfId="5139" builtinId="9" hidden="1"/>
    <cellStyle name="Lien hypertexte visité" xfId="5140" builtinId="9" hidden="1"/>
    <cellStyle name="Lien hypertexte visité" xfId="5141" builtinId="9" hidden="1"/>
    <cellStyle name="Lien hypertexte visité" xfId="5142" builtinId="9" hidden="1"/>
    <cellStyle name="Lien hypertexte visité" xfId="5143" builtinId="9" hidden="1"/>
    <cellStyle name="Lien hypertexte visité" xfId="5144" builtinId="9" hidden="1"/>
    <cellStyle name="Lien hypertexte visité" xfId="5145" builtinId="9" hidden="1"/>
    <cellStyle name="Lien hypertexte visité" xfId="5146" builtinId="9" hidden="1"/>
    <cellStyle name="Lien hypertexte visité" xfId="5147" builtinId="9" hidden="1"/>
    <cellStyle name="Lien hypertexte visité" xfId="5148" builtinId="9" hidden="1"/>
    <cellStyle name="Lien hypertexte visité" xfId="5149" builtinId="9" hidden="1"/>
    <cellStyle name="Lien hypertexte visité" xfId="5150" builtinId="9" hidden="1"/>
    <cellStyle name="Lien hypertexte visité" xfId="5151" builtinId="9" hidden="1"/>
    <cellStyle name="Lien hypertexte visité" xfId="5152" builtinId="9" hidden="1"/>
    <cellStyle name="Lien hypertexte visité" xfId="5153" builtinId="9" hidden="1"/>
    <cellStyle name="Lien hypertexte visité" xfId="5154" builtinId="9" hidden="1"/>
    <cellStyle name="Lien hypertexte visité" xfId="5155" builtinId="9" hidden="1"/>
    <cellStyle name="Lien hypertexte visité" xfId="5156" builtinId="9" hidden="1"/>
    <cellStyle name="Lien hypertexte visité" xfId="5157" builtinId="9" hidden="1"/>
    <cellStyle name="Lien hypertexte visité" xfId="5158" builtinId="9" hidden="1"/>
    <cellStyle name="Lien hypertexte visité" xfId="5159" builtinId="9" hidden="1"/>
    <cellStyle name="Lien hypertexte visité" xfId="5160" builtinId="9" hidden="1"/>
    <cellStyle name="Lien hypertexte visité" xfId="5161" builtinId="9" hidden="1"/>
    <cellStyle name="Lien hypertexte visité" xfId="5162" builtinId="9" hidden="1"/>
    <cellStyle name="Lien hypertexte visité" xfId="5163" builtinId="9" hidden="1"/>
    <cellStyle name="Lien hypertexte visité" xfId="5164" builtinId="9" hidden="1"/>
    <cellStyle name="Lien hypertexte visité" xfId="5165" builtinId="9" hidden="1"/>
    <cellStyle name="Lien hypertexte visité" xfId="5166" builtinId="9" hidden="1"/>
    <cellStyle name="Lien hypertexte visité" xfId="5167" builtinId="9" hidden="1"/>
    <cellStyle name="Lien hypertexte visité" xfId="5168" builtinId="9" hidden="1"/>
    <cellStyle name="Lien hypertexte visité" xfId="5169" builtinId="9" hidden="1"/>
    <cellStyle name="Lien hypertexte visité" xfId="5170" builtinId="9" hidden="1"/>
    <cellStyle name="Lien hypertexte visité" xfId="5171" builtinId="9" hidden="1"/>
    <cellStyle name="Lien hypertexte visité" xfId="5172" builtinId="9" hidden="1"/>
    <cellStyle name="Lien hypertexte visité" xfId="5173" builtinId="9" hidden="1"/>
    <cellStyle name="Lien hypertexte visité" xfId="5174" builtinId="9" hidden="1"/>
    <cellStyle name="Lien hypertexte visité" xfId="5175" builtinId="9" hidden="1"/>
    <cellStyle name="Lien hypertexte visité" xfId="5176" builtinId="9" hidden="1"/>
    <cellStyle name="Lien hypertexte visité" xfId="5177" builtinId="9" hidden="1"/>
    <cellStyle name="Lien hypertexte visité" xfId="5178" builtinId="9" hidden="1"/>
    <cellStyle name="Lien hypertexte visité" xfId="5179" builtinId="9" hidden="1"/>
    <cellStyle name="Lien hypertexte visité" xfId="5180" builtinId="9" hidden="1"/>
    <cellStyle name="Lien hypertexte visité" xfId="5181" builtinId="9" hidden="1"/>
    <cellStyle name="Lien hypertexte visité" xfId="5182" builtinId="9" hidden="1"/>
    <cellStyle name="Lien hypertexte visité" xfId="5183" builtinId="9" hidden="1"/>
    <cellStyle name="Lien hypertexte visité" xfId="5184" builtinId="9" hidden="1"/>
    <cellStyle name="Lien hypertexte visité" xfId="5185" builtinId="9" hidden="1"/>
    <cellStyle name="Lien hypertexte visité" xfId="5186" builtinId="9" hidden="1"/>
    <cellStyle name="Lien hypertexte visité" xfId="5187" builtinId="9" hidden="1"/>
    <cellStyle name="Lien hypertexte visité" xfId="5188" builtinId="9" hidden="1"/>
    <cellStyle name="Lien hypertexte visité" xfId="5189" builtinId="9" hidden="1"/>
    <cellStyle name="Lien hypertexte visité" xfId="5190" builtinId="9" hidden="1"/>
    <cellStyle name="Lien hypertexte visité" xfId="5191" builtinId="9" hidden="1"/>
    <cellStyle name="Lien hypertexte visité" xfId="5192" builtinId="9" hidden="1"/>
    <cellStyle name="Lien hypertexte visité" xfId="5193" builtinId="9" hidden="1"/>
    <cellStyle name="Lien hypertexte visité" xfId="5194" builtinId="9" hidden="1"/>
    <cellStyle name="Lien hypertexte visité" xfId="5195" builtinId="9" hidden="1"/>
    <cellStyle name="Lien hypertexte visité" xfId="5196" builtinId="9" hidden="1"/>
    <cellStyle name="Lien hypertexte visité" xfId="5197" builtinId="9" hidden="1"/>
    <cellStyle name="Lien hypertexte visité" xfId="5198" builtinId="9" hidden="1"/>
    <cellStyle name="Lien hypertexte visité" xfId="5199" builtinId="9" hidden="1"/>
    <cellStyle name="Lien hypertexte visité" xfId="5200" builtinId="9" hidden="1"/>
    <cellStyle name="Lien hypertexte visité" xfId="5201" builtinId="9" hidden="1"/>
    <cellStyle name="Lien hypertexte visité" xfId="5202" builtinId="9" hidden="1"/>
    <cellStyle name="Lien hypertexte visité" xfId="5203" builtinId="9" hidden="1"/>
    <cellStyle name="Lien hypertexte visité" xfId="5204" builtinId="9" hidden="1"/>
    <cellStyle name="Lien hypertexte visité" xfId="5205" builtinId="9" hidden="1"/>
    <cellStyle name="Lien hypertexte visité" xfId="5206" builtinId="9" hidden="1"/>
    <cellStyle name="Lien hypertexte visité" xfId="5207" builtinId="9" hidden="1"/>
    <cellStyle name="Lien hypertexte visité" xfId="5208" builtinId="9" hidden="1"/>
    <cellStyle name="Lien hypertexte visité" xfId="5209" builtinId="9" hidden="1"/>
    <cellStyle name="Lien hypertexte visité" xfId="5210" builtinId="9" hidden="1"/>
    <cellStyle name="Lien hypertexte visité" xfId="5211" builtinId="9" hidden="1"/>
    <cellStyle name="Lien hypertexte visité" xfId="5212" builtinId="9" hidden="1"/>
    <cellStyle name="Lien hypertexte visité" xfId="5213" builtinId="9" hidden="1"/>
    <cellStyle name="Lien hypertexte visité" xfId="5214" builtinId="9" hidden="1"/>
    <cellStyle name="Lien hypertexte visité" xfId="5215" builtinId="9" hidden="1"/>
    <cellStyle name="Lien hypertexte visité" xfId="5216" builtinId="9" hidden="1"/>
    <cellStyle name="Lien hypertexte visité" xfId="5217" builtinId="9" hidden="1"/>
    <cellStyle name="Lien hypertexte visité" xfId="5218" builtinId="9" hidden="1"/>
    <cellStyle name="Lien hypertexte visité" xfId="5219" builtinId="9" hidden="1"/>
    <cellStyle name="Lien hypertexte visité" xfId="5220" builtinId="9" hidden="1"/>
    <cellStyle name="Lien hypertexte visité" xfId="5221" builtinId="9" hidden="1"/>
    <cellStyle name="Lien hypertexte visité" xfId="5222" builtinId="9" hidden="1"/>
    <cellStyle name="Lien hypertexte visité" xfId="5223" builtinId="9" hidden="1"/>
    <cellStyle name="Lien hypertexte visité" xfId="5224" builtinId="9" hidden="1"/>
    <cellStyle name="Lien hypertexte visité" xfId="5225" builtinId="9" hidden="1"/>
    <cellStyle name="Lien hypertexte visité" xfId="5226" builtinId="9" hidden="1"/>
    <cellStyle name="Lien hypertexte visité" xfId="5227" builtinId="9" hidden="1"/>
    <cellStyle name="Lien hypertexte visité" xfId="5228" builtinId="9" hidden="1"/>
    <cellStyle name="Lien hypertexte visité" xfId="5229" builtinId="9" hidden="1"/>
    <cellStyle name="Lien hypertexte visité" xfId="5230" builtinId="9" hidden="1"/>
    <cellStyle name="Lien hypertexte visité" xfId="5231" builtinId="9" hidden="1"/>
    <cellStyle name="Lien hypertexte visité" xfId="5232" builtinId="9" hidden="1"/>
    <cellStyle name="Lien hypertexte visité" xfId="5233" builtinId="9" hidden="1"/>
    <cellStyle name="Lien hypertexte visité" xfId="5234" builtinId="9" hidden="1"/>
    <cellStyle name="Lien hypertexte visité" xfId="5235" builtinId="9" hidden="1"/>
    <cellStyle name="Lien hypertexte visité" xfId="5236" builtinId="9" hidden="1"/>
    <cellStyle name="Lien hypertexte visité" xfId="5237" builtinId="9" hidden="1"/>
    <cellStyle name="Lien hypertexte visité" xfId="5238" builtinId="9" hidden="1"/>
    <cellStyle name="Lien hypertexte visité" xfId="5239" builtinId="9" hidden="1"/>
    <cellStyle name="Lien hypertexte visité" xfId="5240" builtinId="9" hidden="1"/>
    <cellStyle name="Lien hypertexte visité" xfId="5241" builtinId="9" hidden="1"/>
    <cellStyle name="Lien hypertexte visité" xfId="5242" builtinId="9" hidden="1"/>
    <cellStyle name="Lien hypertexte visité" xfId="5243" builtinId="9" hidden="1"/>
    <cellStyle name="Lien hypertexte visité" xfId="5244" builtinId="9" hidden="1"/>
    <cellStyle name="Lien hypertexte visité" xfId="5245" builtinId="9" hidden="1"/>
    <cellStyle name="Lien hypertexte visité" xfId="5246" builtinId="9" hidden="1"/>
    <cellStyle name="Lien hypertexte visité" xfId="5247" builtinId="9" hidden="1"/>
    <cellStyle name="Lien hypertexte visité" xfId="5248" builtinId="9" hidden="1"/>
    <cellStyle name="Lien hypertexte visité" xfId="5249" builtinId="9" hidden="1"/>
    <cellStyle name="Lien hypertexte visité" xfId="5250" builtinId="9" hidden="1"/>
    <cellStyle name="Lien hypertexte visité" xfId="5251" builtinId="9" hidden="1"/>
    <cellStyle name="Lien hypertexte visité" xfId="5252" builtinId="9" hidden="1"/>
    <cellStyle name="Lien hypertexte visité" xfId="5253" builtinId="9" hidden="1"/>
    <cellStyle name="Lien hypertexte visité" xfId="5254" builtinId="9" hidden="1"/>
    <cellStyle name="Lien hypertexte visité" xfId="5255" builtinId="9" hidden="1"/>
    <cellStyle name="Lien hypertexte visité" xfId="5256" builtinId="9" hidden="1"/>
    <cellStyle name="Lien hypertexte visité" xfId="5257" builtinId="9" hidden="1"/>
    <cellStyle name="Lien hypertexte visité" xfId="5258" builtinId="9" hidden="1"/>
    <cellStyle name="Lien hypertexte visité" xfId="5259" builtinId="9" hidden="1"/>
    <cellStyle name="Lien hypertexte visité" xfId="5260" builtinId="9" hidden="1"/>
    <cellStyle name="Lien hypertexte visité" xfId="5261" builtinId="9" hidden="1"/>
    <cellStyle name="Lien hypertexte visité" xfId="5262" builtinId="9" hidden="1"/>
    <cellStyle name="Lien hypertexte visité" xfId="5263" builtinId="9" hidden="1"/>
    <cellStyle name="Lien hypertexte visité" xfId="5264" builtinId="9" hidden="1"/>
    <cellStyle name="Lien hypertexte visité" xfId="5265" builtinId="9" hidden="1"/>
    <cellStyle name="Lien hypertexte visité" xfId="5266" builtinId="9" hidden="1"/>
    <cellStyle name="Lien hypertexte visité" xfId="5267" builtinId="9" hidden="1"/>
    <cellStyle name="Lien hypertexte visité" xfId="5268" builtinId="9" hidden="1"/>
    <cellStyle name="Lien hypertexte visité" xfId="5269" builtinId="9" hidden="1"/>
    <cellStyle name="Lien hypertexte visité" xfId="5270" builtinId="9" hidden="1"/>
    <cellStyle name="Lien hypertexte visité" xfId="5271" builtinId="9" hidden="1"/>
    <cellStyle name="Lien hypertexte visité" xfId="5272" builtinId="9" hidden="1"/>
    <cellStyle name="Lien hypertexte visité" xfId="5273" builtinId="9" hidden="1"/>
    <cellStyle name="Lien hypertexte visité" xfId="5274" builtinId="9" hidden="1"/>
    <cellStyle name="Lien hypertexte visité" xfId="5275" builtinId="9" hidden="1"/>
    <cellStyle name="Lien hypertexte visité" xfId="5276" builtinId="9" hidden="1"/>
    <cellStyle name="Lien hypertexte visité" xfId="5277" builtinId="9" hidden="1"/>
    <cellStyle name="Lien hypertexte visité" xfId="5278" builtinId="9" hidden="1"/>
    <cellStyle name="Lien hypertexte visité" xfId="5279" builtinId="9" hidden="1"/>
    <cellStyle name="Lien hypertexte visité" xfId="5280" builtinId="9" hidden="1"/>
    <cellStyle name="Lien hypertexte visité" xfId="5281" builtinId="9" hidden="1"/>
    <cellStyle name="Lien hypertexte visité" xfId="5282" builtinId="9" hidden="1"/>
    <cellStyle name="Lien hypertexte visité" xfId="5283" builtinId="9" hidden="1"/>
    <cellStyle name="Lien hypertexte visité" xfId="5284" builtinId="9" hidden="1"/>
    <cellStyle name="Lien hypertexte visité" xfId="5285" builtinId="9" hidden="1"/>
    <cellStyle name="Lien hypertexte visité" xfId="5286" builtinId="9" hidden="1"/>
    <cellStyle name="Lien hypertexte visité" xfId="5287" builtinId="9" hidden="1"/>
    <cellStyle name="Lien hypertexte visité" xfId="5288" builtinId="9" hidden="1"/>
    <cellStyle name="Lien hypertexte visité" xfId="5289" builtinId="9" hidden="1"/>
    <cellStyle name="Lien hypertexte visité" xfId="5290" builtinId="9" hidden="1"/>
    <cellStyle name="Lien hypertexte visité" xfId="5291" builtinId="9" hidden="1"/>
    <cellStyle name="Lien hypertexte visité" xfId="5292" builtinId="9" hidden="1"/>
    <cellStyle name="Lien hypertexte visité" xfId="5293" builtinId="9" hidden="1"/>
    <cellStyle name="Lien hypertexte visité" xfId="5294" builtinId="9" hidden="1"/>
    <cellStyle name="Lien hypertexte visité" xfId="5295" builtinId="9" hidden="1"/>
    <cellStyle name="Lien hypertexte visité" xfId="5296" builtinId="9" hidden="1"/>
    <cellStyle name="Lien hypertexte visité" xfId="5297" builtinId="9" hidden="1"/>
    <cellStyle name="Lien hypertexte visité" xfId="5298" builtinId="9" hidden="1"/>
    <cellStyle name="Lien hypertexte visité" xfId="5299" builtinId="9" hidden="1"/>
    <cellStyle name="Lien hypertexte visité" xfId="5300" builtinId="9" hidden="1"/>
    <cellStyle name="Lien hypertexte visité" xfId="5301" builtinId="9" hidden="1"/>
    <cellStyle name="Lien hypertexte visité" xfId="5302" builtinId="9" hidden="1"/>
    <cellStyle name="Lien hypertexte visité" xfId="5303" builtinId="9" hidden="1"/>
    <cellStyle name="Lien hypertexte visité" xfId="5304" builtinId="9" hidden="1"/>
    <cellStyle name="Lien hypertexte visité" xfId="5305" builtinId="9" hidden="1"/>
    <cellStyle name="Lien hypertexte visité" xfId="5306" builtinId="9" hidden="1"/>
    <cellStyle name="Lien hypertexte visité" xfId="5307" builtinId="9" hidden="1"/>
    <cellStyle name="Lien hypertexte visité" xfId="5308" builtinId="9" hidden="1"/>
    <cellStyle name="Lien hypertexte visité" xfId="5309" builtinId="9" hidden="1"/>
    <cellStyle name="Lien hypertexte visité" xfId="5310" builtinId="9" hidden="1"/>
    <cellStyle name="Lien hypertexte visité" xfId="5311" builtinId="9" hidden="1"/>
    <cellStyle name="Lien hypertexte visité" xfId="5312" builtinId="9" hidden="1"/>
    <cellStyle name="Lien hypertexte visité" xfId="5313" builtinId="9" hidden="1"/>
    <cellStyle name="Lien hypertexte visité" xfId="5314" builtinId="9" hidden="1"/>
    <cellStyle name="Lien hypertexte visité" xfId="5315" builtinId="9" hidden="1"/>
    <cellStyle name="Lien hypertexte visité" xfId="5316" builtinId="9" hidden="1"/>
    <cellStyle name="Lien hypertexte visité" xfId="5317" builtinId="9" hidden="1"/>
    <cellStyle name="Lien hypertexte visité" xfId="5318" builtinId="9" hidden="1"/>
    <cellStyle name="Lien hypertexte visité" xfId="5319" builtinId="9" hidden="1"/>
    <cellStyle name="Lien hypertexte visité" xfId="5320" builtinId="9" hidden="1"/>
    <cellStyle name="Lien hypertexte visité" xfId="5321" builtinId="9" hidden="1"/>
    <cellStyle name="Lien hypertexte visité" xfId="5322" builtinId="9" hidden="1"/>
    <cellStyle name="Lien hypertexte visité" xfId="5323" builtinId="9" hidden="1"/>
    <cellStyle name="Lien hypertexte visité" xfId="5324" builtinId="9" hidden="1"/>
    <cellStyle name="Lien hypertexte visité" xfId="5325" builtinId="9" hidden="1"/>
    <cellStyle name="Lien hypertexte visité" xfId="5326" builtinId="9" hidden="1"/>
    <cellStyle name="Lien hypertexte visité" xfId="5327" builtinId="9" hidden="1"/>
    <cellStyle name="Lien hypertexte visité" xfId="5328" builtinId="9" hidden="1"/>
    <cellStyle name="Lien hypertexte visité" xfId="5329" builtinId="9" hidden="1"/>
    <cellStyle name="Lien hypertexte visité" xfId="5330" builtinId="9" hidden="1"/>
    <cellStyle name="Lien hypertexte visité" xfId="5331" builtinId="9" hidden="1"/>
    <cellStyle name="Lien hypertexte visité" xfId="5332" builtinId="9" hidden="1"/>
    <cellStyle name="Lien hypertexte visité" xfId="5333" builtinId="9" hidden="1"/>
    <cellStyle name="Lien hypertexte visité" xfId="5334" builtinId="9" hidden="1"/>
    <cellStyle name="Lien hypertexte visité" xfId="5335" builtinId="9" hidden="1"/>
    <cellStyle name="Lien hypertexte visité" xfId="5336" builtinId="9" hidden="1"/>
    <cellStyle name="Lien hypertexte visité" xfId="5337" builtinId="9" hidden="1"/>
    <cellStyle name="Lien hypertexte visité" xfId="5338" builtinId="9" hidden="1"/>
    <cellStyle name="Lien hypertexte visité" xfId="5339" builtinId="9" hidden="1"/>
    <cellStyle name="Lien hypertexte visité" xfId="5340" builtinId="9" hidden="1"/>
    <cellStyle name="Lien hypertexte visité" xfId="5341" builtinId="9" hidden="1"/>
    <cellStyle name="Lien hypertexte visité" xfId="5342" builtinId="9" hidden="1"/>
    <cellStyle name="Lien hypertexte visité" xfId="5343" builtinId="9" hidden="1"/>
    <cellStyle name="Lien hypertexte visité" xfId="5344" builtinId="9" hidden="1"/>
    <cellStyle name="Lien hypertexte visité" xfId="5345" builtinId="9" hidden="1"/>
    <cellStyle name="Lien hypertexte visité" xfId="5346" builtinId="9" hidden="1"/>
    <cellStyle name="Lien hypertexte visité" xfId="5347" builtinId="9" hidden="1"/>
    <cellStyle name="Lien hypertexte visité" xfId="5348" builtinId="9" hidden="1"/>
    <cellStyle name="Lien hypertexte visité" xfId="5349" builtinId="9" hidden="1"/>
    <cellStyle name="Lien hypertexte visité" xfId="5350" builtinId="9" hidden="1"/>
    <cellStyle name="Lien hypertexte visité" xfId="5351" builtinId="9" hidden="1"/>
    <cellStyle name="Lien hypertexte visité" xfId="5352" builtinId="9" hidden="1"/>
    <cellStyle name="Lien hypertexte visité" xfId="5353" builtinId="9" hidden="1"/>
    <cellStyle name="Lien hypertexte visité" xfId="5354" builtinId="9" hidden="1"/>
    <cellStyle name="Lien hypertexte visité" xfId="5355" builtinId="9" hidden="1"/>
    <cellStyle name="Lien hypertexte visité" xfId="5356" builtinId="9" hidden="1"/>
    <cellStyle name="Lien hypertexte visité" xfId="5357" builtinId="9" hidden="1"/>
    <cellStyle name="Lien hypertexte visité" xfId="5358" builtinId="9" hidden="1"/>
    <cellStyle name="Lien hypertexte visité" xfId="5359" builtinId="9" hidden="1"/>
    <cellStyle name="Lien hypertexte visité" xfId="5360" builtinId="9" hidden="1"/>
    <cellStyle name="Lien hypertexte visité" xfId="5361" builtinId="9" hidden="1"/>
    <cellStyle name="Lien hypertexte visité" xfId="5362" builtinId="9" hidden="1"/>
    <cellStyle name="Lien hypertexte visité" xfId="5363" builtinId="9" hidden="1"/>
    <cellStyle name="Lien hypertexte visité" xfId="5364" builtinId="9" hidden="1"/>
    <cellStyle name="Lien hypertexte visité" xfId="5365" builtinId="9" hidden="1"/>
    <cellStyle name="Lien hypertexte visité" xfId="5366" builtinId="9" hidden="1"/>
    <cellStyle name="Lien hypertexte visité" xfId="5367" builtinId="9" hidden="1"/>
    <cellStyle name="Lien hypertexte visité" xfId="5368" builtinId="9" hidden="1"/>
    <cellStyle name="Lien hypertexte visité" xfId="5369" builtinId="9" hidden="1"/>
    <cellStyle name="Lien hypertexte visité" xfId="5370" builtinId="9" hidden="1"/>
    <cellStyle name="Lien hypertexte visité" xfId="5371" builtinId="9" hidden="1"/>
    <cellStyle name="Lien hypertexte visité" xfId="5372" builtinId="9" hidden="1"/>
    <cellStyle name="Lien hypertexte visité" xfId="5373" builtinId="9" hidden="1"/>
    <cellStyle name="Lien hypertexte visité" xfId="5374" builtinId="9" hidden="1"/>
    <cellStyle name="Lien hypertexte visité" xfId="5375" builtinId="9" hidden="1"/>
    <cellStyle name="Lien hypertexte visité" xfId="5376" builtinId="9" hidden="1"/>
    <cellStyle name="Lien hypertexte visité" xfId="5377" builtinId="9" hidden="1"/>
    <cellStyle name="Lien hypertexte visité" xfId="5378" builtinId="9" hidden="1"/>
    <cellStyle name="Lien hypertexte visité" xfId="5379" builtinId="9" hidden="1"/>
    <cellStyle name="Lien hypertexte visité" xfId="5380" builtinId="9" hidden="1"/>
    <cellStyle name="Lien hypertexte visité" xfId="5381" builtinId="9" hidden="1"/>
    <cellStyle name="Lien hypertexte visité" xfId="5382" builtinId="9" hidden="1"/>
    <cellStyle name="Lien hypertexte visité" xfId="5383" builtinId="9" hidden="1"/>
    <cellStyle name="Lien hypertexte visité" xfId="5384" builtinId="9" hidden="1"/>
    <cellStyle name="Lien hypertexte visité" xfId="5385" builtinId="9" hidden="1"/>
    <cellStyle name="Lien hypertexte visité" xfId="5386" builtinId="9" hidden="1"/>
    <cellStyle name="Lien hypertexte visité" xfId="5387" builtinId="9" hidden="1"/>
    <cellStyle name="Lien hypertexte visité" xfId="5388" builtinId="9" hidden="1"/>
    <cellStyle name="Lien hypertexte visité" xfId="5389" builtinId="9" hidden="1"/>
    <cellStyle name="Lien hypertexte visité" xfId="5390" builtinId="9" hidden="1"/>
    <cellStyle name="Lien hypertexte visité" xfId="5391" builtinId="9" hidden="1"/>
    <cellStyle name="Lien hypertexte visité" xfId="5392" builtinId="9" hidden="1"/>
    <cellStyle name="Lien hypertexte visité" xfId="5393" builtinId="9" hidden="1"/>
    <cellStyle name="Lien hypertexte visité" xfId="5394" builtinId="9" hidden="1"/>
    <cellStyle name="Lien hypertexte visité" xfId="5395" builtinId="9" hidden="1"/>
    <cellStyle name="Lien hypertexte visité" xfId="5396" builtinId="9" hidden="1"/>
    <cellStyle name="Lien hypertexte visité" xfId="5397" builtinId="9" hidden="1"/>
    <cellStyle name="Lien hypertexte visité" xfId="5398" builtinId="9" hidden="1"/>
    <cellStyle name="Lien hypertexte visité" xfId="5399" builtinId="9" hidden="1"/>
    <cellStyle name="Lien hypertexte visité" xfId="5400" builtinId="9" hidden="1"/>
    <cellStyle name="Lien hypertexte visité" xfId="5401" builtinId="9" hidden="1"/>
    <cellStyle name="Lien hypertexte visité" xfId="5402" builtinId="9" hidden="1"/>
    <cellStyle name="Lien hypertexte visité" xfId="5403" builtinId="9" hidden="1"/>
    <cellStyle name="Lien hypertexte visité" xfId="5404" builtinId="9" hidden="1"/>
    <cellStyle name="Lien hypertexte visité" xfId="5405" builtinId="9" hidden="1"/>
    <cellStyle name="Lien hypertexte visité" xfId="5406" builtinId="9" hidden="1"/>
    <cellStyle name="Lien hypertexte visité" xfId="5407" builtinId="9" hidden="1"/>
    <cellStyle name="Lien hypertexte visité" xfId="5408" builtinId="9" hidden="1"/>
    <cellStyle name="Lien hypertexte visité" xfId="5409" builtinId="9" hidden="1"/>
    <cellStyle name="Lien hypertexte visité" xfId="5410" builtinId="9" hidden="1"/>
    <cellStyle name="Lien hypertexte visité" xfId="5411" builtinId="9" hidden="1"/>
    <cellStyle name="Lien hypertexte visité" xfId="5412" builtinId="9" hidden="1"/>
    <cellStyle name="Lien hypertexte visité" xfId="5413" builtinId="9" hidden="1"/>
    <cellStyle name="Lien hypertexte visité" xfId="5414" builtinId="9" hidden="1"/>
    <cellStyle name="Lien hypertexte visité" xfId="5415" builtinId="9" hidden="1"/>
    <cellStyle name="Lien hypertexte visité" xfId="5416" builtinId="9" hidden="1"/>
    <cellStyle name="Lien hypertexte visité" xfId="5417" builtinId="9" hidden="1"/>
    <cellStyle name="Lien hypertexte visité" xfId="5418" builtinId="9" hidden="1"/>
    <cellStyle name="Lien hypertexte visité" xfId="5419" builtinId="9" hidden="1"/>
    <cellStyle name="Lien hypertexte visité" xfId="5420" builtinId="9" hidden="1"/>
    <cellStyle name="Lien hypertexte visité" xfId="5421" builtinId="9" hidden="1"/>
    <cellStyle name="Lien hypertexte visité" xfId="5422" builtinId="9" hidden="1"/>
    <cellStyle name="Lien hypertexte visité" xfId="5423" builtinId="9" hidden="1"/>
    <cellStyle name="Lien hypertexte visité" xfId="5424" builtinId="9" hidden="1"/>
    <cellStyle name="Lien hypertexte visité" xfId="5425" builtinId="9" hidden="1"/>
    <cellStyle name="Lien hypertexte visité" xfId="5426" builtinId="9" hidden="1"/>
    <cellStyle name="Lien hypertexte visité" xfId="5427" builtinId="9" hidden="1"/>
    <cellStyle name="Lien hypertexte visité" xfId="5428" builtinId="9" hidden="1"/>
    <cellStyle name="Lien hypertexte visité" xfId="5429" builtinId="9" hidden="1"/>
    <cellStyle name="Lien hypertexte visité" xfId="5430" builtinId="9" hidden="1"/>
    <cellStyle name="Lien hypertexte visité" xfId="5431" builtinId="9" hidden="1"/>
    <cellStyle name="Lien hypertexte visité" xfId="5432" builtinId="9" hidden="1"/>
    <cellStyle name="Lien hypertexte visité" xfId="5433" builtinId="9" hidden="1"/>
    <cellStyle name="Lien hypertexte visité" xfId="5434" builtinId="9" hidden="1"/>
    <cellStyle name="Lien hypertexte visité" xfId="5435" builtinId="9" hidden="1"/>
    <cellStyle name="Lien hypertexte visité" xfId="5436" builtinId="9" hidden="1"/>
    <cellStyle name="Lien hypertexte visité" xfId="5437" builtinId="9" hidden="1"/>
    <cellStyle name="Lien hypertexte visité" xfId="5438" builtinId="9" hidden="1"/>
    <cellStyle name="Lien hypertexte visité" xfId="5439" builtinId="9" hidden="1"/>
    <cellStyle name="Lien hypertexte visité" xfId="5440" builtinId="9" hidden="1"/>
    <cellStyle name="Lien hypertexte visité" xfId="5441" builtinId="9" hidden="1"/>
    <cellStyle name="Lien hypertexte visité" xfId="5442" builtinId="9" hidden="1"/>
    <cellStyle name="Lien hypertexte visité" xfId="5443" builtinId="9" hidden="1"/>
    <cellStyle name="Lien hypertexte visité" xfId="5444" builtinId="9" hidden="1"/>
    <cellStyle name="Lien hypertexte visité" xfId="5445" builtinId="9" hidden="1"/>
    <cellStyle name="Lien hypertexte visité" xfId="5446" builtinId="9" hidden="1"/>
    <cellStyle name="Lien hypertexte visité" xfId="5447" builtinId="9" hidden="1"/>
    <cellStyle name="Lien hypertexte visité" xfId="5448" builtinId="9" hidden="1"/>
    <cellStyle name="Lien hypertexte visité" xfId="5449" builtinId="9" hidden="1"/>
    <cellStyle name="Lien hypertexte visité" xfId="5450" builtinId="9" hidden="1"/>
    <cellStyle name="Lien hypertexte visité" xfId="5451" builtinId="9" hidden="1"/>
    <cellStyle name="Lien hypertexte visité" xfId="5452" builtinId="9" hidden="1"/>
    <cellStyle name="Lien hypertexte visité" xfId="5453" builtinId="9" hidden="1"/>
    <cellStyle name="Lien hypertexte visité" xfId="5454" builtinId="9" hidden="1"/>
    <cellStyle name="Lien hypertexte visité" xfId="5455" builtinId="9" hidden="1"/>
    <cellStyle name="Lien hypertexte visité" xfId="5456" builtinId="9" hidden="1"/>
    <cellStyle name="Lien hypertexte visité" xfId="5457" builtinId="9" hidden="1"/>
    <cellStyle name="Lien hypertexte visité" xfId="5458" builtinId="9" hidden="1"/>
    <cellStyle name="Lien hypertexte visité" xfId="5459" builtinId="9" hidden="1"/>
    <cellStyle name="Lien hypertexte visité" xfId="5460" builtinId="9" hidden="1"/>
    <cellStyle name="Lien hypertexte visité" xfId="5461" builtinId="9" hidden="1"/>
    <cellStyle name="Lien hypertexte visité" xfId="5462" builtinId="9" hidden="1"/>
    <cellStyle name="Lien hypertexte visité" xfId="5463" builtinId="9" hidden="1"/>
    <cellStyle name="Lien hypertexte visité" xfId="5464" builtinId="9" hidden="1"/>
    <cellStyle name="Lien hypertexte visité" xfId="5465" builtinId="9" hidden="1"/>
    <cellStyle name="Lien hypertexte visité" xfId="5466" builtinId="9" hidden="1"/>
    <cellStyle name="Lien hypertexte visité" xfId="5467" builtinId="9" hidden="1"/>
    <cellStyle name="Lien hypertexte visité" xfId="5468" builtinId="9" hidden="1"/>
    <cellStyle name="Lien hypertexte visité" xfId="5469" builtinId="9" hidden="1"/>
    <cellStyle name="Lien hypertexte visité" xfId="5470" builtinId="9" hidden="1"/>
    <cellStyle name="Lien hypertexte visité" xfId="5471" builtinId="9" hidden="1"/>
    <cellStyle name="Lien hypertexte visité" xfId="5472" builtinId="9" hidden="1"/>
    <cellStyle name="Lien hypertexte visité" xfId="5473" builtinId="9" hidden="1"/>
    <cellStyle name="Lien hypertexte visité" xfId="5474" builtinId="9" hidden="1"/>
    <cellStyle name="Lien hypertexte visité" xfId="5475" builtinId="9" hidden="1"/>
    <cellStyle name="Lien hypertexte visité" xfId="5476" builtinId="9" hidden="1"/>
    <cellStyle name="Lien hypertexte visité" xfId="5477" builtinId="9" hidden="1"/>
    <cellStyle name="Lien hypertexte visité" xfId="5478" builtinId="9" hidden="1"/>
    <cellStyle name="Lien hypertexte visité" xfId="5479" builtinId="9" hidden="1"/>
    <cellStyle name="Lien hypertexte visité" xfId="5480" builtinId="9" hidden="1"/>
    <cellStyle name="Lien hypertexte visité" xfId="5481" builtinId="9" hidden="1"/>
    <cellStyle name="Lien hypertexte visité" xfId="5482" builtinId="9" hidden="1"/>
    <cellStyle name="Lien hypertexte visité" xfId="5483" builtinId="9" hidden="1"/>
    <cellStyle name="Lien hypertexte visité" xfId="5484" builtinId="9" hidden="1"/>
    <cellStyle name="Lien hypertexte visité" xfId="5485" builtinId="9" hidden="1"/>
    <cellStyle name="Lien hypertexte visité" xfId="5486" builtinId="9" hidden="1"/>
    <cellStyle name="Lien hypertexte visité" xfId="5487" builtinId="9" hidden="1"/>
    <cellStyle name="Lien hypertexte visité" xfId="5488" builtinId="9" hidden="1"/>
    <cellStyle name="Lien hypertexte visité" xfId="5489" builtinId="9" hidden="1"/>
    <cellStyle name="Lien hypertexte visité" xfId="5490" builtinId="9" hidden="1"/>
    <cellStyle name="Lien hypertexte visité" xfId="5491" builtinId="9" hidden="1"/>
    <cellStyle name="Lien hypertexte visité" xfId="5492" builtinId="9" hidden="1"/>
    <cellStyle name="Lien hypertexte visité" xfId="5493" builtinId="9" hidden="1"/>
    <cellStyle name="Lien hypertexte visité" xfId="5494" builtinId="9" hidden="1"/>
    <cellStyle name="Lien hypertexte visité" xfId="5495" builtinId="9" hidden="1"/>
    <cellStyle name="Lien hypertexte visité" xfId="5496" builtinId="9" hidden="1"/>
    <cellStyle name="Lien hypertexte visité" xfId="5497" builtinId="9" hidden="1"/>
    <cellStyle name="Lien hypertexte visité" xfId="5498" builtinId="9" hidden="1"/>
    <cellStyle name="Lien hypertexte visité" xfId="5499" builtinId="9" hidden="1"/>
    <cellStyle name="Lien hypertexte visité" xfId="5500" builtinId="9" hidden="1"/>
    <cellStyle name="Lien hypertexte visité" xfId="5501" builtinId="9" hidden="1"/>
    <cellStyle name="Lien hypertexte visité" xfId="5502" builtinId="9" hidden="1"/>
    <cellStyle name="Lien hypertexte visité" xfId="5503" builtinId="9" hidden="1"/>
    <cellStyle name="Lien hypertexte visité" xfId="5504" builtinId="9" hidden="1"/>
    <cellStyle name="Lien hypertexte visité" xfId="5505" builtinId="9" hidden="1"/>
    <cellStyle name="Lien hypertexte visité" xfId="5506" builtinId="9" hidden="1"/>
    <cellStyle name="Lien hypertexte visité" xfId="5507" builtinId="9" hidden="1"/>
    <cellStyle name="Lien hypertexte visité" xfId="5508" builtinId="9" hidden="1"/>
    <cellStyle name="Lien hypertexte visité" xfId="5509" builtinId="9" hidden="1"/>
    <cellStyle name="Lien hypertexte visité" xfId="5510" builtinId="9" hidden="1"/>
    <cellStyle name="Lien hypertexte visité" xfId="5511" builtinId="9" hidden="1"/>
    <cellStyle name="Lien hypertexte visité" xfId="5512" builtinId="9" hidden="1"/>
    <cellStyle name="Lien hypertexte visité" xfId="5513" builtinId="9" hidden="1"/>
    <cellStyle name="Lien hypertexte visité" xfId="5514" builtinId="9" hidden="1"/>
    <cellStyle name="Lien hypertexte visité" xfId="5515" builtinId="9" hidden="1"/>
    <cellStyle name="Lien hypertexte visité" xfId="5516" builtinId="9" hidden="1"/>
    <cellStyle name="Lien hypertexte visité" xfId="5517" builtinId="9" hidden="1"/>
    <cellStyle name="Lien hypertexte visité" xfId="5518" builtinId="9" hidden="1"/>
    <cellStyle name="Lien hypertexte visité" xfId="5519" builtinId="9" hidden="1"/>
    <cellStyle name="Lien hypertexte visité" xfId="5520" builtinId="9" hidden="1"/>
    <cellStyle name="Lien hypertexte visité" xfId="5521" builtinId="9" hidden="1"/>
    <cellStyle name="Lien hypertexte visité" xfId="5522" builtinId="9" hidden="1"/>
    <cellStyle name="Lien hypertexte visité" xfId="5523" builtinId="9" hidden="1"/>
    <cellStyle name="Lien hypertexte visité" xfId="5524" builtinId="9" hidden="1"/>
    <cellStyle name="Lien hypertexte visité" xfId="5525" builtinId="9" hidden="1"/>
    <cellStyle name="Lien hypertexte visité" xfId="5526" builtinId="9" hidden="1"/>
    <cellStyle name="Lien hypertexte visité" xfId="5527" builtinId="9" hidden="1"/>
    <cellStyle name="Lien hypertexte visité" xfId="5528" builtinId="9" hidden="1"/>
    <cellStyle name="Lien hypertexte visité" xfId="5529" builtinId="9" hidden="1"/>
    <cellStyle name="Lien hypertexte visité" xfId="5530" builtinId="9" hidden="1"/>
    <cellStyle name="Lien hypertexte visité" xfId="5531" builtinId="9" hidden="1"/>
    <cellStyle name="Lien hypertexte visité" xfId="5532" builtinId="9" hidden="1"/>
    <cellStyle name="Lien hypertexte visité" xfId="5533" builtinId="9" hidden="1"/>
    <cellStyle name="Lien hypertexte visité" xfId="5534" builtinId="9" hidden="1"/>
    <cellStyle name="Lien hypertexte visité" xfId="5535" builtinId="9" hidden="1"/>
    <cellStyle name="Lien hypertexte visité" xfId="5536" builtinId="9" hidden="1"/>
    <cellStyle name="Lien hypertexte visité" xfId="5537" builtinId="9" hidden="1"/>
    <cellStyle name="Lien hypertexte visité" xfId="5538" builtinId="9" hidden="1"/>
    <cellStyle name="Lien hypertexte visité" xfId="5539" builtinId="9" hidden="1"/>
    <cellStyle name="Lien hypertexte visité" xfId="5540" builtinId="9" hidden="1"/>
    <cellStyle name="Lien hypertexte visité" xfId="5541" builtinId="9" hidden="1"/>
    <cellStyle name="Lien hypertexte visité" xfId="5542" builtinId="9" hidden="1"/>
    <cellStyle name="Lien hypertexte visité" xfId="5543" builtinId="9" hidden="1"/>
    <cellStyle name="Lien hypertexte visité" xfId="5544" builtinId="9" hidden="1"/>
    <cellStyle name="Lien hypertexte visité" xfId="5545" builtinId="9" hidden="1"/>
    <cellStyle name="Lien hypertexte visité" xfId="5546" builtinId="9" hidden="1"/>
    <cellStyle name="Lien hypertexte visité" xfId="5547" builtinId="9" hidden="1"/>
    <cellStyle name="Lien hypertexte visité" xfId="5548" builtinId="9" hidden="1"/>
    <cellStyle name="Lien hypertexte visité" xfId="5549" builtinId="9" hidden="1"/>
    <cellStyle name="Lien hypertexte visité" xfId="5550" builtinId="9" hidden="1"/>
    <cellStyle name="Lien hypertexte visité" xfId="5551" builtinId="9" hidden="1"/>
    <cellStyle name="Lien hypertexte visité" xfId="5552" builtinId="9" hidden="1"/>
    <cellStyle name="Lien hypertexte visité" xfId="5553" builtinId="9" hidden="1"/>
    <cellStyle name="Lien hypertexte visité" xfId="5554" builtinId="9" hidden="1"/>
    <cellStyle name="Lien hypertexte visité" xfId="5555" builtinId="9" hidden="1"/>
    <cellStyle name="Lien hypertexte visité" xfId="5556" builtinId="9" hidden="1"/>
    <cellStyle name="Lien hypertexte visité" xfId="5557" builtinId="9" hidden="1"/>
    <cellStyle name="Lien hypertexte visité" xfId="5558" builtinId="9" hidden="1"/>
    <cellStyle name="Lien hypertexte visité" xfId="5559" builtinId="9" hidden="1"/>
    <cellStyle name="Lien hypertexte visité" xfId="5560" builtinId="9" hidden="1"/>
    <cellStyle name="Lien hypertexte visité" xfId="5561" builtinId="9" hidden="1"/>
    <cellStyle name="Lien hypertexte visité" xfId="5562" builtinId="9" hidden="1"/>
    <cellStyle name="Lien hypertexte visité" xfId="5563" builtinId="9" hidden="1"/>
    <cellStyle name="Lien hypertexte visité" xfId="5564" builtinId="9" hidden="1"/>
    <cellStyle name="Lien hypertexte visité" xfId="5565" builtinId="9" hidden="1"/>
    <cellStyle name="Lien hypertexte visité" xfId="5566" builtinId="9" hidden="1"/>
    <cellStyle name="Lien hypertexte visité" xfId="5567" builtinId="9" hidden="1"/>
    <cellStyle name="Lien hypertexte visité" xfId="5568" builtinId="9" hidden="1"/>
    <cellStyle name="Lien hypertexte visité" xfId="5569" builtinId="9" hidden="1"/>
    <cellStyle name="Lien hypertexte visité" xfId="5570" builtinId="9" hidden="1"/>
    <cellStyle name="Lien hypertexte visité" xfId="5571" builtinId="9" hidden="1"/>
    <cellStyle name="Lien hypertexte visité" xfId="5572" builtinId="9" hidden="1"/>
    <cellStyle name="Lien hypertexte visité" xfId="5573" builtinId="9" hidden="1"/>
    <cellStyle name="Lien hypertexte visité" xfId="5574" builtinId="9" hidden="1"/>
    <cellStyle name="Lien hypertexte visité" xfId="5575" builtinId="9" hidden="1"/>
    <cellStyle name="Lien hypertexte visité" xfId="5576" builtinId="9" hidden="1"/>
    <cellStyle name="Lien hypertexte visité" xfId="5577" builtinId="9" hidden="1"/>
    <cellStyle name="Lien hypertexte visité" xfId="5578" builtinId="9" hidden="1"/>
    <cellStyle name="Lien hypertexte visité" xfId="5579" builtinId="9" hidden="1"/>
    <cellStyle name="Lien hypertexte visité" xfId="5580" builtinId="9" hidden="1"/>
    <cellStyle name="Lien hypertexte visité" xfId="5581" builtinId="9" hidden="1"/>
    <cellStyle name="Lien hypertexte visité" xfId="5582" builtinId="9" hidden="1"/>
    <cellStyle name="Lien hypertexte visité" xfId="5583" builtinId="9" hidden="1"/>
    <cellStyle name="Lien hypertexte visité" xfId="5584" builtinId="9" hidden="1"/>
    <cellStyle name="Lien hypertexte visité" xfId="5585" builtinId="9" hidden="1"/>
    <cellStyle name="Lien hypertexte visité" xfId="5586" builtinId="9" hidden="1"/>
    <cellStyle name="Lien hypertexte visité" xfId="5587" builtinId="9" hidden="1"/>
    <cellStyle name="Lien hypertexte visité" xfId="5588" builtinId="9" hidden="1"/>
    <cellStyle name="Lien hypertexte visité" xfId="5589" builtinId="9" hidden="1"/>
    <cellStyle name="Lien hypertexte visité" xfId="5590" builtinId="9" hidden="1"/>
    <cellStyle name="Lien hypertexte visité" xfId="5591" builtinId="9" hidden="1"/>
    <cellStyle name="Lien hypertexte visité" xfId="5592" builtinId="9" hidden="1"/>
    <cellStyle name="Lien hypertexte visité" xfId="5593" builtinId="9" hidden="1"/>
    <cellStyle name="Lien hypertexte visité" xfId="5594" builtinId="9" hidden="1"/>
    <cellStyle name="Lien hypertexte visité" xfId="5595" builtinId="9" hidden="1"/>
    <cellStyle name="Lien hypertexte visité" xfId="5596" builtinId="9" hidden="1"/>
    <cellStyle name="Lien hypertexte visité" xfId="5597" builtinId="9" hidden="1"/>
    <cellStyle name="Lien hypertexte visité" xfId="5598" builtinId="9" hidden="1"/>
    <cellStyle name="Lien hypertexte visité" xfId="5599" builtinId="9" hidden="1"/>
    <cellStyle name="Lien hypertexte visité" xfId="5600" builtinId="9" hidden="1"/>
    <cellStyle name="Lien hypertexte visité" xfId="5601" builtinId="9" hidden="1"/>
    <cellStyle name="Lien hypertexte visité" xfId="5602" builtinId="9" hidden="1"/>
    <cellStyle name="Lien hypertexte visité" xfId="5603" builtinId="9" hidden="1"/>
    <cellStyle name="Lien hypertexte visité" xfId="5604" builtinId="9" hidden="1"/>
    <cellStyle name="Lien hypertexte visité" xfId="5605" builtinId="9" hidden="1"/>
    <cellStyle name="Lien hypertexte visité" xfId="5606" builtinId="9" hidden="1"/>
    <cellStyle name="Lien hypertexte visité" xfId="5607" builtinId="9" hidden="1"/>
    <cellStyle name="Lien hypertexte visité" xfId="5608" builtinId="9" hidden="1"/>
    <cellStyle name="Lien hypertexte visité" xfId="5609" builtinId="9" hidden="1"/>
    <cellStyle name="Lien hypertexte visité" xfId="5610" builtinId="9" hidden="1"/>
    <cellStyle name="Lien hypertexte visité" xfId="5611" builtinId="9" hidden="1"/>
    <cellStyle name="Lien hypertexte visité" xfId="5612" builtinId="9" hidden="1"/>
    <cellStyle name="Lien hypertexte visité" xfId="5613" builtinId="9" hidden="1"/>
    <cellStyle name="Lien hypertexte visité" xfId="5614" builtinId="9" hidden="1"/>
    <cellStyle name="Lien hypertexte visité" xfId="5615" builtinId="9" hidden="1"/>
    <cellStyle name="Lien hypertexte visité" xfId="5616" builtinId="9" hidden="1"/>
    <cellStyle name="Lien hypertexte visité" xfId="5617" builtinId="9" hidden="1"/>
    <cellStyle name="Lien hypertexte visité" xfId="5618" builtinId="9" hidden="1"/>
    <cellStyle name="Lien hypertexte visité" xfId="5619" builtinId="9" hidden="1"/>
    <cellStyle name="Lien hypertexte visité" xfId="5620" builtinId="9" hidden="1"/>
    <cellStyle name="Lien hypertexte visité" xfId="5621" builtinId="9" hidden="1"/>
    <cellStyle name="Lien hypertexte visité" xfId="5622" builtinId="9" hidden="1"/>
    <cellStyle name="Lien hypertexte visité" xfId="5623" builtinId="9" hidden="1"/>
    <cellStyle name="Lien hypertexte visité" xfId="5624" builtinId="9" hidden="1"/>
    <cellStyle name="Lien hypertexte visité" xfId="5625" builtinId="9" hidden="1"/>
    <cellStyle name="Lien hypertexte visité" xfId="5626" builtinId="9" hidden="1"/>
    <cellStyle name="Lien hypertexte visité" xfId="5627" builtinId="9" hidden="1"/>
    <cellStyle name="Lien hypertexte visité" xfId="5628" builtinId="9" hidden="1"/>
    <cellStyle name="Lien hypertexte visité" xfId="5629" builtinId="9" hidden="1"/>
    <cellStyle name="Lien hypertexte visité" xfId="5630" builtinId="9" hidden="1"/>
    <cellStyle name="Lien hypertexte visité" xfId="5631" builtinId="9" hidden="1"/>
    <cellStyle name="Lien hypertexte visité" xfId="5632" builtinId="9" hidden="1"/>
    <cellStyle name="Lien hypertexte visité" xfId="5633" builtinId="9" hidden="1"/>
    <cellStyle name="Lien hypertexte visité" xfId="5634" builtinId="9" hidden="1"/>
    <cellStyle name="Lien hypertexte visité" xfId="5635" builtinId="9" hidden="1"/>
    <cellStyle name="Lien hypertexte visité" xfId="5636" builtinId="9" hidden="1"/>
    <cellStyle name="Lien hypertexte visité" xfId="5637" builtinId="9" hidden="1"/>
    <cellStyle name="Lien hypertexte visité" xfId="5638" builtinId="9" hidden="1"/>
    <cellStyle name="Lien hypertexte visité" xfId="5639" builtinId="9" hidden="1"/>
    <cellStyle name="Lien hypertexte visité" xfId="5640" builtinId="9" hidden="1"/>
    <cellStyle name="Lien hypertexte visité" xfId="5641" builtinId="9" hidden="1"/>
    <cellStyle name="Lien hypertexte visité" xfId="5642" builtinId="9" hidden="1"/>
    <cellStyle name="Lien hypertexte visité" xfId="5643" builtinId="9" hidden="1"/>
    <cellStyle name="Lien hypertexte visité" xfId="5644" builtinId="9" hidden="1"/>
    <cellStyle name="Lien hypertexte visité" xfId="5645" builtinId="9" hidden="1"/>
    <cellStyle name="Lien hypertexte visité" xfId="5646" builtinId="9" hidden="1"/>
    <cellStyle name="Lien hypertexte visité" xfId="5647" builtinId="9" hidden="1"/>
    <cellStyle name="Lien hypertexte visité" xfId="5648" builtinId="9" hidden="1"/>
    <cellStyle name="Lien hypertexte visité" xfId="5649" builtinId="9" hidden="1"/>
    <cellStyle name="Lien hypertexte visité" xfId="5650" builtinId="9" hidden="1"/>
    <cellStyle name="Lien hypertexte visité" xfId="5651" builtinId="9" hidden="1"/>
    <cellStyle name="Lien hypertexte visité" xfId="5652" builtinId="9" hidden="1"/>
    <cellStyle name="Lien hypertexte visité" xfId="5653" builtinId="9" hidden="1"/>
    <cellStyle name="Lien hypertexte visité" xfId="5654" builtinId="9" hidden="1"/>
    <cellStyle name="Lien hypertexte visité" xfId="5655" builtinId="9" hidden="1"/>
    <cellStyle name="Lien hypertexte visité" xfId="5656" builtinId="9" hidden="1"/>
    <cellStyle name="Lien hypertexte visité" xfId="5657" builtinId="9" hidden="1"/>
    <cellStyle name="Lien hypertexte visité" xfId="5658" builtinId="9" hidden="1"/>
    <cellStyle name="Lien hypertexte visité" xfId="5659" builtinId="9" hidden="1"/>
    <cellStyle name="Lien hypertexte visité" xfId="5660" builtinId="9" hidden="1"/>
    <cellStyle name="Lien hypertexte visité" xfId="5661" builtinId="9" hidden="1"/>
    <cellStyle name="Lien hypertexte visité" xfId="5662" builtinId="9" hidden="1"/>
    <cellStyle name="Lien hypertexte visité" xfId="5663" builtinId="9" hidden="1"/>
    <cellStyle name="Lien hypertexte visité" xfId="5664" builtinId="9" hidden="1"/>
    <cellStyle name="Lien hypertexte visité" xfId="5665" builtinId="9" hidden="1"/>
    <cellStyle name="Lien hypertexte visité" xfId="5666" builtinId="9" hidden="1"/>
    <cellStyle name="Lien hypertexte visité" xfId="5667" builtinId="9" hidden="1"/>
    <cellStyle name="Lien hypertexte visité" xfId="5668" builtinId="9" hidden="1"/>
    <cellStyle name="Lien hypertexte visité" xfId="5669" builtinId="9" hidden="1"/>
    <cellStyle name="Lien hypertexte visité" xfId="5670" builtinId="9" hidden="1"/>
    <cellStyle name="Lien hypertexte visité" xfId="5671" builtinId="9" hidden="1"/>
    <cellStyle name="Lien hypertexte visité" xfId="5672" builtinId="9" hidden="1"/>
    <cellStyle name="Lien hypertexte visité" xfId="5673" builtinId="9" hidden="1"/>
    <cellStyle name="Lien hypertexte visité" xfId="5674" builtinId="9" hidden="1"/>
    <cellStyle name="Lien hypertexte visité" xfId="5675" builtinId="9" hidden="1"/>
    <cellStyle name="Lien hypertexte visité" xfId="5676" builtinId="9" hidden="1"/>
    <cellStyle name="Lien hypertexte visité" xfId="5677" builtinId="9" hidden="1"/>
    <cellStyle name="Lien hypertexte visité" xfId="5678" builtinId="9" hidden="1"/>
    <cellStyle name="Lien hypertexte visité" xfId="5679" builtinId="9" hidden="1"/>
    <cellStyle name="Lien hypertexte visité" xfId="5680" builtinId="9" hidden="1"/>
    <cellStyle name="Lien hypertexte visité" xfId="5681" builtinId="9" hidden="1"/>
    <cellStyle name="Lien hypertexte visité" xfId="5682" builtinId="9" hidden="1"/>
    <cellStyle name="Lien hypertexte visité" xfId="5683" builtinId="9" hidden="1"/>
    <cellStyle name="Lien hypertexte visité" xfId="5684" builtinId="9" hidden="1"/>
    <cellStyle name="Lien hypertexte visité" xfId="5685" builtinId="9" hidden="1"/>
    <cellStyle name="Lien hypertexte visité" xfId="5686" builtinId="9" hidden="1"/>
    <cellStyle name="Lien hypertexte visité" xfId="5687" builtinId="9" hidden="1"/>
    <cellStyle name="Lien hypertexte visité" xfId="5688" builtinId="9" hidden="1"/>
    <cellStyle name="Lien hypertexte visité" xfId="5689" builtinId="9" hidden="1"/>
    <cellStyle name="Lien hypertexte visité" xfId="5690" builtinId="9" hidden="1"/>
    <cellStyle name="Lien hypertexte visité" xfId="5691" builtinId="9" hidden="1"/>
    <cellStyle name="Lien hypertexte visité" xfId="5692" builtinId="9" hidden="1"/>
    <cellStyle name="Lien hypertexte visité" xfId="5693" builtinId="9" hidden="1"/>
    <cellStyle name="Lien hypertexte visité" xfId="5694" builtinId="9" hidden="1"/>
    <cellStyle name="Lien hypertexte visité" xfId="5695" builtinId="9" hidden="1"/>
    <cellStyle name="Lien hypertexte visité" xfId="5696" builtinId="9" hidden="1"/>
    <cellStyle name="Lien hypertexte visité" xfId="5697" builtinId="9" hidden="1"/>
    <cellStyle name="Lien hypertexte visité" xfId="5698" builtinId="9" hidden="1"/>
    <cellStyle name="Lien hypertexte visité" xfId="5699" builtinId="9" hidden="1"/>
    <cellStyle name="Lien hypertexte visité" xfId="5700" builtinId="9" hidden="1"/>
    <cellStyle name="Lien hypertexte visité" xfId="5701" builtinId="9" hidden="1"/>
    <cellStyle name="Lien hypertexte visité" xfId="5702" builtinId="9" hidden="1"/>
    <cellStyle name="Lien hypertexte visité" xfId="5703" builtinId="9" hidden="1"/>
    <cellStyle name="Lien hypertexte visité" xfId="5704" builtinId="9" hidden="1"/>
    <cellStyle name="Lien hypertexte visité" xfId="5705" builtinId="9" hidden="1"/>
    <cellStyle name="Lien hypertexte visité" xfId="5706" builtinId="9" hidden="1"/>
    <cellStyle name="Lien hypertexte visité" xfId="5707" builtinId="9" hidden="1"/>
    <cellStyle name="Lien hypertexte visité" xfId="5708" builtinId="9" hidden="1"/>
    <cellStyle name="Lien hypertexte visité" xfId="5709" builtinId="9" hidden="1"/>
    <cellStyle name="Lien hypertexte visité" xfId="5710" builtinId="9" hidden="1"/>
    <cellStyle name="Lien hypertexte visité" xfId="5711" builtinId="9" hidden="1"/>
    <cellStyle name="Lien hypertexte visité" xfId="5712" builtinId="9" hidden="1"/>
    <cellStyle name="Lien hypertexte visité" xfId="5713" builtinId="9" hidden="1"/>
    <cellStyle name="Lien hypertexte visité" xfId="5714" builtinId="9" hidden="1"/>
    <cellStyle name="Lien hypertexte visité" xfId="5715" builtinId="9" hidden="1"/>
    <cellStyle name="Lien hypertexte visité" xfId="5716" builtinId="9" hidden="1"/>
    <cellStyle name="Lien hypertexte visité" xfId="5717" builtinId="9" hidden="1"/>
    <cellStyle name="Lien hypertexte visité" xfId="5718" builtinId="9" hidden="1"/>
    <cellStyle name="Lien hypertexte visité" xfId="5719" builtinId="9" hidden="1"/>
    <cellStyle name="Lien hypertexte visité" xfId="5720" builtinId="9" hidden="1"/>
    <cellStyle name="Lien hypertexte visité" xfId="5721" builtinId="9" hidden="1"/>
    <cellStyle name="Lien hypertexte visité" xfId="5722" builtinId="9" hidden="1"/>
    <cellStyle name="Lien hypertexte visité" xfId="5723" builtinId="9" hidden="1"/>
    <cellStyle name="Lien hypertexte visité" xfId="5724" builtinId="9" hidden="1"/>
    <cellStyle name="Lien hypertexte visité" xfId="5725" builtinId="9" hidden="1"/>
    <cellStyle name="Lien hypertexte visité" xfId="5726" builtinId="9" hidden="1"/>
    <cellStyle name="Lien hypertexte visité" xfId="5727" builtinId="9" hidden="1"/>
    <cellStyle name="Lien hypertexte visité" xfId="5728" builtinId="9" hidden="1"/>
    <cellStyle name="Lien hypertexte visité" xfId="5729" builtinId="9" hidden="1"/>
    <cellStyle name="Lien hypertexte visité" xfId="5730" builtinId="9" hidden="1"/>
    <cellStyle name="Lien hypertexte visité" xfId="5731" builtinId="9" hidden="1"/>
    <cellStyle name="Lien hypertexte visité" xfId="5732" builtinId="9" hidden="1"/>
    <cellStyle name="Lien hypertexte visité" xfId="5733" builtinId="9" hidden="1"/>
    <cellStyle name="Lien hypertexte visité" xfId="5734" builtinId="9" hidden="1"/>
    <cellStyle name="Lien hypertexte visité" xfId="5735" builtinId="9" hidden="1"/>
    <cellStyle name="Lien hypertexte visité" xfId="5736" builtinId="9" hidden="1"/>
    <cellStyle name="Lien hypertexte visité" xfId="5737" builtinId="9" hidden="1"/>
    <cellStyle name="Lien hypertexte visité" xfId="5738" builtinId="9" hidden="1"/>
    <cellStyle name="Lien hypertexte visité" xfId="5739" builtinId="9" hidden="1"/>
    <cellStyle name="Lien hypertexte visité" xfId="5740" builtinId="9" hidden="1"/>
    <cellStyle name="Lien hypertexte visité" xfId="5741" builtinId="9" hidden="1"/>
    <cellStyle name="Lien hypertexte visité" xfId="5742" builtinId="9" hidden="1"/>
    <cellStyle name="Lien hypertexte visité" xfId="5743" builtinId="9" hidden="1"/>
    <cellStyle name="Lien hypertexte visité" xfId="5744" builtinId="9" hidden="1"/>
    <cellStyle name="Lien hypertexte visité" xfId="5745" builtinId="9" hidden="1"/>
    <cellStyle name="Lien hypertexte visité" xfId="5746" builtinId="9" hidden="1"/>
    <cellStyle name="Lien hypertexte visité" xfId="5747" builtinId="9" hidden="1"/>
    <cellStyle name="Lien hypertexte visité" xfId="5748" builtinId="9" hidden="1"/>
    <cellStyle name="Lien hypertexte visité" xfId="5749" builtinId="9" hidden="1"/>
    <cellStyle name="Lien hypertexte visité" xfId="5750" builtinId="9" hidden="1"/>
    <cellStyle name="Lien hypertexte visité" xfId="5751" builtinId="9" hidden="1"/>
    <cellStyle name="Lien hypertexte visité" xfId="5752" builtinId="9" hidden="1"/>
    <cellStyle name="Lien hypertexte visité" xfId="5753" builtinId="9" hidden="1"/>
    <cellStyle name="Lien hypertexte visité" xfId="5754" builtinId="9" hidden="1"/>
    <cellStyle name="Lien hypertexte visité" xfId="5755" builtinId="9" hidden="1"/>
    <cellStyle name="Lien hypertexte visité" xfId="5756" builtinId="9" hidden="1"/>
    <cellStyle name="Lien hypertexte visité" xfId="5757" builtinId="9" hidden="1"/>
    <cellStyle name="Lien hypertexte visité" xfId="5758" builtinId="9" hidden="1"/>
    <cellStyle name="Lien hypertexte visité" xfId="5759" builtinId="9" hidden="1"/>
    <cellStyle name="Lien hypertexte visité" xfId="5760" builtinId="9" hidden="1"/>
    <cellStyle name="Lien hypertexte visité" xfId="5761" builtinId="9" hidden="1"/>
    <cellStyle name="Lien hypertexte visité" xfId="5762" builtinId="9" hidden="1"/>
    <cellStyle name="Lien hypertexte visité" xfId="5763" builtinId="9" hidden="1"/>
    <cellStyle name="Lien hypertexte visité" xfId="5764" builtinId="9" hidden="1"/>
    <cellStyle name="Lien hypertexte visité" xfId="5765" builtinId="9" hidden="1"/>
    <cellStyle name="Lien hypertexte visité" xfId="5766" builtinId="9" hidden="1"/>
    <cellStyle name="Lien hypertexte visité" xfId="5767" builtinId="9" hidden="1"/>
    <cellStyle name="Lien hypertexte visité" xfId="5768" builtinId="9" hidden="1"/>
    <cellStyle name="Lien hypertexte visité" xfId="5769" builtinId="9" hidden="1"/>
    <cellStyle name="Lien hypertexte visité" xfId="5770" builtinId="9" hidden="1"/>
    <cellStyle name="Lien hypertexte visité" xfId="5771" builtinId="9" hidden="1"/>
    <cellStyle name="Lien hypertexte visité" xfId="5772" builtinId="9" hidden="1"/>
    <cellStyle name="Lien hypertexte visité" xfId="5773" builtinId="9" hidden="1"/>
    <cellStyle name="Lien hypertexte visité" xfId="5774" builtinId="9" hidden="1"/>
    <cellStyle name="Lien hypertexte visité" xfId="5775" builtinId="9" hidden="1"/>
    <cellStyle name="Lien hypertexte visité" xfId="5776" builtinId="9" hidden="1"/>
    <cellStyle name="Lien hypertexte visité" xfId="5777" builtinId="9" hidden="1"/>
    <cellStyle name="Lien hypertexte visité" xfId="5778" builtinId="9" hidden="1"/>
    <cellStyle name="Lien hypertexte visité" xfId="5779" builtinId="9" hidden="1"/>
    <cellStyle name="Lien hypertexte visité" xfId="5780" builtinId="9" hidden="1"/>
    <cellStyle name="Lien hypertexte visité" xfId="5781" builtinId="9" hidden="1"/>
    <cellStyle name="Lien hypertexte visité" xfId="5782" builtinId="9" hidden="1"/>
    <cellStyle name="Lien hypertexte visité" xfId="5783" builtinId="9" hidden="1"/>
    <cellStyle name="Lien hypertexte visité" xfId="5784" builtinId="9" hidden="1"/>
    <cellStyle name="Lien hypertexte visité" xfId="5785" builtinId="9" hidden="1"/>
    <cellStyle name="Lien hypertexte visité" xfId="5786" builtinId="9" hidden="1"/>
    <cellStyle name="Lien hypertexte visité" xfId="5787" builtinId="9" hidden="1"/>
    <cellStyle name="Lien hypertexte visité" xfId="5788" builtinId="9" hidden="1"/>
    <cellStyle name="Lien hypertexte visité" xfId="5789" builtinId="9" hidden="1"/>
    <cellStyle name="Lien hypertexte visité" xfId="5790" builtinId="9" hidden="1"/>
    <cellStyle name="Lien hypertexte visité" xfId="5791" builtinId="9" hidden="1"/>
    <cellStyle name="Lien hypertexte visité" xfId="5792" builtinId="9" hidden="1"/>
    <cellStyle name="Lien hypertexte visité" xfId="5793" builtinId="9" hidden="1"/>
    <cellStyle name="Lien hypertexte visité" xfId="5794" builtinId="9" hidden="1"/>
    <cellStyle name="Lien hypertexte visité" xfId="5795" builtinId="9" hidden="1"/>
    <cellStyle name="Lien hypertexte visité" xfId="5796" builtinId="9" hidden="1"/>
    <cellStyle name="Lien hypertexte visité" xfId="5797" builtinId="9" hidden="1"/>
    <cellStyle name="Lien hypertexte visité" xfId="5798" builtinId="9" hidden="1"/>
    <cellStyle name="Lien hypertexte visité" xfId="5799" builtinId="9" hidden="1"/>
    <cellStyle name="Lien hypertexte visité" xfId="5800" builtinId="9" hidden="1"/>
    <cellStyle name="Lien hypertexte visité" xfId="5801" builtinId="9" hidden="1"/>
    <cellStyle name="Lien hypertexte visité" xfId="5802" builtinId="9" hidden="1"/>
    <cellStyle name="Lien hypertexte visité" xfId="5803" builtinId="9" hidden="1"/>
    <cellStyle name="Lien hypertexte visité" xfId="5804" builtinId="9" hidden="1"/>
    <cellStyle name="Lien hypertexte visité" xfId="5805" builtinId="9" hidden="1"/>
    <cellStyle name="Lien hypertexte visité" xfId="5806" builtinId="9" hidden="1"/>
    <cellStyle name="Lien hypertexte visité" xfId="5807" builtinId="9" hidden="1"/>
    <cellStyle name="Lien hypertexte visité" xfId="5808" builtinId="9" hidden="1"/>
    <cellStyle name="Lien hypertexte visité" xfId="5809" builtinId="9" hidden="1"/>
    <cellStyle name="Lien hypertexte visité" xfId="5810" builtinId="9" hidden="1"/>
    <cellStyle name="Lien hypertexte visité" xfId="5811" builtinId="9" hidden="1"/>
    <cellStyle name="Lien hypertexte visité" xfId="5812" builtinId="9" hidden="1"/>
    <cellStyle name="Lien hypertexte visité" xfId="5813" builtinId="9" hidden="1"/>
    <cellStyle name="Lien hypertexte visité" xfId="5814" builtinId="9" hidden="1"/>
    <cellStyle name="Lien hypertexte visité" xfId="5815" builtinId="9" hidden="1"/>
    <cellStyle name="Lien hypertexte visité" xfId="5816" builtinId="9" hidden="1"/>
    <cellStyle name="Lien hypertexte visité" xfId="5817" builtinId="9" hidden="1"/>
    <cellStyle name="Lien hypertexte visité" xfId="5818" builtinId="9" hidden="1"/>
    <cellStyle name="Lien hypertexte visité" xfId="5819" builtinId="9" hidden="1"/>
    <cellStyle name="Lien hypertexte visité" xfId="5820" builtinId="9" hidden="1"/>
    <cellStyle name="Lien hypertexte visité" xfId="5821" builtinId="9" hidden="1"/>
    <cellStyle name="Lien hypertexte visité" xfId="5822" builtinId="9" hidden="1"/>
    <cellStyle name="Lien hypertexte visité" xfId="5823" builtinId="9" hidden="1"/>
    <cellStyle name="Lien hypertexte visité" xfId="5824" builtinId="9" hidden="1"/>
    <cellStyle name="Lien hypertexte visité" xfId="5825" builtinId="9" hidden="1"/>
    <cellStyle name="Lien hypertexte visité" xfId="5826" builtinId="9" hidden="1"/>
    <cellStyle name="Lien hypertexte visité" xfId="5827" builtinId="9" hidden="1"/>
    <cellStyle name="Lien hypertexte visité" xfId="5828" builtinId="9" hidden="1"/>
    <cellStyle name="Lien hypertexte visité" xfId="5829" builtinId="9" hidden="1"/>
    <cellStyle name="Lien hypertexte visité" xfId="5830" builtinId="9" hidden="1"/>
    <cellStyle name="Lien hypertexte visité" xfId="5831" builtinId="9" hidden="1"/>
    <cellStyle name="Lien hypertexte visité" xfId="5832" builtinId="9" hidden="1"/>
    <cellStyle name="Lien hypertexte visité" xfId="5833" builtinId="9" hidden="1"/>
    <cellStyle name="Lien hypertexte visité" xfId="5834" builtinId="9" hidden="1"/>
    <cellStyle name="Lien hypertexte visité" xfId="5835" builtinId="9" hidden="1"/>
    <cellStyle name="Lien hypertexte visité" xfId="5836" builtinId="9" hidden="1"/>
    <cellStyle name="Lien hypertexte visité" xfId="5837" builtinId="9" hidden="1"/>
    <cellStyle name="Lien hypertexte visité" xfId="5838" builtinId="9" hidden="1"/>
    <cellStyle name="Lien hypertexte visité" xfId="5839" builtinId="9" hidden="1"/>
    <cellStyle name="Lien hypertexte visité" xfId="5840" builtinId="9" hidden="1"/>
    <cellStyle name="Lien hypertexte visité" xfId="5841" builtinId="9" hidden="1"/>
    <cellStyle name="Lien hypertexte visité" xfId="5842" builtinId="9" hidden="1"/>
    <cellStyle name="Lien hypertexte visité" xfId="5843" builtinId="9" hidden="1"/>
    <cellStyle name="Lien hypertexte visité" xfId="5844" builtinId="9" hidden="1"/>
    <cellStyle name="Lien hypertexte visité" xfId="5845" builtinId="9" hidden="1"/>
    <cellStyle name="Lien hypertexte visité" xfId="5846" builtinId="9" hidden="1"/>
    <cellStyle name="Lien hypertexte visité" xfId="5847" builtinId="9" hidden="1"/>
    <cellStyle name="Lien hypertexte visité" xfId="5848" builtinId="9" hidden="1"/>
    <cellStyle name="Lien hypertexte visité" xfId="5849" builtinId="9" hidden="1"/>
    <cellStyle name="Lien hypertexte visité" xfId="5850" builtinId="9" hidden="1"/>
    <cellStyle name="Lien hypertexte visité" xfId="5851" builtinId="9" hidden="1"/>
    <cellStyle name="Lien hypertexte visité" xfId="5852" builtinId="9" hidden="1"/>
    <cellStyle name="Lien hypertexte visité" xfId="5853" builtinId="9" hidden="1"/>
    <cellStyle name="Lien hypertexte visité" xfId="5854" builtinId="9" hidden="1"/>
    <cellStyle name="Lien hypertexte visité" xfId="5855" builtinId="9" hidden="1"/>
    <cellStyle name="Lien hypertexte visité" xfId="5856" builtinId="9" hidden="1"/>
    <cellStyle name="Lien hypertexte visité" xfId="5857" builtinId="9" hidden="1"/>
    <cellStyle name="Lien hypertexte visité" xfId="5858" builtinId="9" hidden="1"/>
    <cellStyle name="Lien hypertexte visité" xfId="5859" builtinId="9" hidden="1"/>
    <cellStyle name="Lien hypertexte visité" xfId="5860" builtinId="9" hidden="1"/>
    <cellStyle name="Lien hypertexte visité" xfId="5861" builtinId="9" hidden="1"/>
    <cellStyle name="Lien hypertexte visité" xfId="5862" builtinId="9" hidden="1"/>
    <cellStyle name="Lien hypertexte visité" xfId="5863" builtinId="9" hidden="1"/>
    <cellStyle name="Lien hypertexte visité" xfId="5864" builtinId="9" hidden="1"/>
    <cellStyle name="Lien hypertexte visité" xfId="5865" builtinId="9" hidden="1"/>
    <cellStyle name="Lien hypertexte visité" xfId="5866" builtinId="9" hidden="1"/>
    <cellStyle name="Lien hypertexte visité" xfId="5867" builtinId="9" hidden="1"/>
    <cellStyle name="Lien hypertexte visité" xfId="5868" builtinId="9" hidden="1"/>
    <cellStyle name="Lien hypertexte visité" xfId="5869" builtinId="9" hidden="1"/>
    <cellStyle name="Lien hypertexte visité" xfId="5870" builtinId="9" hidden="1"/>
    <cellStyle name="Lien hypertexte visité" xfId="5871" builtinId="9" hidden="1"/>
    <cellStyle name="Lien hypertexte visité" xfId="5872" builtinId="9" hidden="1"/>
    <cellStyle name="Lien hypertexte visité" xfId="5873" builtinId="9" hidden="1"/>
    <cellStyle name="Lien hypertexte visité" xfId="5874" builtinId="9" hidden="1"/>
    <cellStyle name="Lien hypertexte visité" xfId="5875" builtinId="9" hidden="1"/>
    <cellStyle name="Lien hypertexte visité" xfId="5876" builtinId="9" hidden="1"/>
    <cellStyle name="Lien hypertexte visité" xfId="5877" builtinId="9" hidden="1"/>
    <cellStyle name="Lien hypertexte visité" xfId="5878" builtinId="9" hidden="1"/>
    <cellStyle name="Lien hypertexte visité" xfId="5879" builtinId="9" hidden="1"/>
    <cellStyle name="Lien hypertexte visité" xfId="5880" builtinId="9" hidden="1"/>
    <cellStyle name="Lien hypertexte visité" xfId="5881" builtinId="9" hidden="1"/>
    <cellStyle name="Lien hypertexte visité" xfId="5882" builtinId="9" hidden="1"/>
    <cellStyle name="Lien hypertexte visité" xfId="5883" builtinId="9" hidden="1"/>
    <cellStyle name="Lien hypertexte visité" xfId="5884" builtinId="9" hidden="1"/>
    <cellStyle name="Lien hypertexte visité" xfId="5885" builtinId="9" hidden="1"/>
    <cellStyle name="Lien hypertexte visité" xfId="5886" builtinId="9" hidden="1"/>
    <cellStyle name="Lien hypertexte visité" xfId="5887" builtinId="9" hidden="1"/>
    <cellStyle name="Lien hypertexte visité" xfId="5888" builtinId="9" hidden="1"/>
    <cellStyle name="Lien hypertexte visité" xfId="5889" builtinId="9" hidden="1"/>
    <cellStyle name="Lien hypertexte visité" xfId="5890" builtinId="9" hidden="1"/>
    <cellStyle name="Lien hypertexte visité" xfId="5891" builtinId="9" hidden="1"/>
    <cellStyle name="Lien hypertexte visité" xfId="5892" builtinId="9" hidden="1"/>
    <cellStyle name="Lien hypertexte visité" xfId="5893" builtinId="9" hidden="1"/>
    <cellStyle name="Lien hypertexte visité" xfId="5894" builtinId="9" hidden="1"/>
    <cellStyle name="Lien hypertexte visité" xfId="5895" builtinId="9" hidden="1"/>
    <cellStyle name="Lien hypertexte visité" xfId="5896" builtinId="9" hidden="1"/>
    <cellStyle name="Lien hypertexte visité" xfId="5897" builtinId="9" hidden="1"/>
    <cellStyle name="Lien hypertexte visité" xfId="5898" builtinId="9" hidden="1"/>
    <cellStyle name="Lien hypertexte visité" xfId="5899" builtinId="9" hidden="1"/>
    <cellStyle name="Lien hypertexte visité" xfId="5900" builtinId="9" hidden="1"/>
    <cellStyle name="Lien hypertexte visité" xfId="5901" builtinId="9" hidden="1"/>
    <cellStyle name="Lien hypertexte visité" xfId="5902" builtinId="9" hidden="1"/>
    <cellStyle name="Lien hypertexte visité" xfId="5903" builtinId="9" hidden="1"/>
    <cellStyle name="Lien hypertexte visité" xfId="5904" builtinId="9" hidden="1"/>
    <cellStyle name="Lien hypertexte visité" xfId="5905" builtinId="9" hidden="1"/>
    <cellStyle name="Lien hypertexte visité" xfId="5906" builtinId="9" hidden="1"/>
    <cellStyle name="Lien hypertexte visité" xfId="5907" builtinId="9" hidden="1"/>
    <cellStyle name="Lien hypertexte visité" xfId="5908" builtinId="9" hidden="1"/>
    <cellStyle name="Lien hypertexte visité" xfId="5909" builtinId="9" hidden="1"/>
    <cellStyle name="Lien hypertexte visité" xfId="5910" builtinId="9" hidden="1"/>
    <cellStyle name="Lien hypertexte visité" xfId="5911" builtinId="9" hidden="1"/>
    <cellStyle name="Lien hypertexte visité" xfId="5912" builtinId="9" hidden="1"/>
    <cellStyle name="Lien hypertexte visité" xfId="5913" builtinId="9" hidden="1"/>
    <cellStyle name="Lien hypertexte visité" xfId="5914" builtinId="9" hidden="1"/>
    <cellStyle name="Lien hypertexte visité" xfId="5915" builtinId="9" hidden="1"/>
    <cellStyle name="Lien hypertexte visité" xfId="5916" builtinId="9" hidden="1"/>
    <cellStyle name="Lien hypertexte visité" xfId="5917" builtinId="9" hidden="1"/>
    <cellStyle name="Lien hypertexte visité" xfId="5918" builtinId="9" hidden="1"/>
    <cellStyle name="Lien hypertexte visité" xfId="5919" builtinId="9" hidden="1"/>
    <cellStyle name="Lien hypertexte visité" xfId="5920" builtinId="9" hidden="1"/>
    <cellStyle name="Lien hypertexte visité" xfId="5921" builtinId="9" hidden="1"/>
    <cellStyle name="Lien hypertexte visité" xfId="5922" builtinId="9" hidden="1"/>
    <cellStyle name="Lien hypertexte visité" xfId="5923" builtinId="9" hidden="1"/>
    <cellStyle name="Lien hypertexte visité" xfId="5924" builtinId="9" hidden="1"/>
    <cellStyle name="Lien hypertexte visité" xfId="5925" builtinId="9" hidden="1"/>
    <cellStyle name="Lien hypertexte visité" xfId="5926" builtinId="9" hidden="1"/>
    <cellStyle name="Lien hypertexte visité" xfId="5927" builtinId="9" hidden="1"/>
    <cellStyle name="Lien hypertexte visité" xfId="5928" builtinId="9" hidden="1"/>
    <cellStyle name="Lien hypertexte visité" xfId="5929" builtinId="9" hidden="1"/>
    <cellStyle name="Lien hypertexte visité" xfId="5930" builtinId="9" hidden="1"/>
    <cellStyle name="Lien hypertexte visité" xfId="5931" builtinId="9" hidden="1"/>
    <cellStyle name="Lien hypertexte visité" xfId="5932" builtinId="9" hidden="1"/>
    <cellStyle name="Lien hypertexte visité" xfId="5933" builtinId="9" hidden="1"/>
    <cellStyle name="Lien hypertexte visité" xfId="5934" builtinId="9" hidden="1"/>
    <cellStyle name="Lien hypertexte visité" xfId="5935" builtinId="9" hidden="1"/>
    <cellStyle name="Lien hypertexte visité" xfId="5936" builtinId="9" hidden="1"/>
    <cellStyle name="Lien hypertexte visité" xfId="5937" builtinId="9" hidden="1"/>
    <cellStyle name="Lien hypertexte visité" xfId="5938" builtinId="9" hidden="1"/>
    <cellStyle name="Lien hypertexte visité" xfId="5939" builtinId="9" hidden="1"/>
    <cellStyle name="Lien hypertexte visité" xfId="5940" builtinId="9" hidden="1"/>
    <cellStyle name="Lien hypertexte visité" xfId="5941" builtinId="9" hidden="1"/>
    <cellStyle name="Lien hypertexte visité" xfId="5942" builtinId="9" hidden="1"/>
    <cellStyle name="Lien hypertexte visité" xfId="5943" builtinId="9" hidden="1"/>
    <cellStyle name="Lien hypertexte visité" xfId="5944" builtinId="9" hidden="1"/>
    <cellStyle name="Lien hypertexte visité" xfId="5945" builtinId="9" hidden="1"/>
    <cellStyle name="Lien hypertexte visité" xfId="5946" builtinId="9" hidden="1"/>
    <cellStyle name="Lien hypertexte visité" xfId="5947" builtinId="9" hidden="1"/>
    <cellStyle name="Lien hypertexte visité" xfId="5948" builtinId="9" hidden="1"/>
    <cellStyle name="Lien hypertexte visité" xfId="5949" builtinId="9" hidden="1"/>
    <cellStyle name="Lien hypertexte visité" xfId="5950" builtinId="9" hidden="1"/>
    <cellStyle name="Lien hypertexte visité" xfId="5951" builtinId="9" hidden="1"/>
    <cellStyle name="Lien hypertexte visité" xfId="5952" builtinId="9" hidden="1"/>
    <cellStyle name="Lien hypertexte visité" xfId="5953" builtinId="9" hidden="1"/>
    <cellStyle name="Lien hypertexte visité" xfId="5954" builtinId="9" hidden="1"/>
    <cellStyle name="Lien hypertexte visité" xfId="5955" builtinId="9" hidden="1"/>
    <cellStyle name="Lien hypertexte visité" xfId="5956" builtinId="9" hidden="1"/>
    <cellStyle name="Lien hypertexte visité" xfId="5957" builtinId="9" hidden="1"/>
    <cellStyle name="Lien hypertexte visité" xfId="5958" builtinId="9" hidden="1"/>
    <cellStyle name="Lien hypertexte visité" xfId="5959" builtinId="9" hidden="1"/>
    <cellStyle name="Lien hypertexte visité" xfId="5960" builtinId="9" hidden="1"/>
    <cellStyle name="Lien hypertexte visité" xfId="5961" builtinId="9" hidden="1"/>
    <cellStyle name="Lien hypertexte visité" xfId="5962" builtinId="9" hidden="1"/>
    <cellStyle name="Lien hypertexte visité" xfId="5963" builtinId="9" hidden="1"/>
    <cellStyle name="Lien hypertexte visité" xfId="5964" builtinId="9" hidden="1"/>
    <cellStyle name="Lien hypertexte visité" xfId="5965" builtinId="9" hidden="1"/>
    <cellStyle name="Lien hypertexte visité" xfId="5966" builtinId="9" hidden="1"/>
    <cellStyle name="Lien hypertexte visité" xfId="5967" builtinId="9" hidden="1"/>
    <cellStyle name="Lien hypertexte visité" xfId="5968" builtinId="9" hidden="1"/>
    <cellStyle name="Lien hypertexte visité" xfId="5969" builtinId="9" hidden="1"/>
    <cellStyle name="Lien hypertexte visité" xfId="5970" builtinId="9" hidden="1"/>
    <cellStyle name="Lien hypertexte visité" xfId="5971" builtinId="9" hidden="1"/>
    <cellStyle name="Lien hypertexte visité" xfId="5972" builtinId="9" hidden="1"/>
    <cellStyle name="Lien hypertexte visité" xfId="5973" builtinId="9" hidden="1"/>
    <cellStyle name="Lien hypertexte visité" xfId="5974" builtinId="9" hidden="1"/>
    <cellStyle name="Lien hypertexte visité" xfId="5975" builtinId="9" hidden="1"/>
    <cellStyle name="Lien hypertexte visité" xfId="5976" builtinId="9" hidden="1"/>
    <cellStyle name="Lien hypertexte visité" xfId="5977" builtinId="9" hidden="1"/>
    <cellStyle name="Lien hypertexte visité" xfId="5978" builtinId="9" hidden="1"/>
    <cellStyle name="Lien hypertexte visité" xfId="5979" builtinId="9" hidden="1"/>
    <cellStyle name="Lien hypertexte visité" xfId="5980" builtinId="9" hidden="1"/>
    <cellStyle name="Lien hypertexte visité" xfId="5981" builtinId="9" hidden="1"/>
    <cellStyle name="Lien hypertexte visité" xfId="5982" builtinId="9" hidden="1"/>
    <cellStyle name="Lien hypertexte visité" xfId="5983" builtinId="9" hidden="1"/>
    <cellStyle name="Lien hypertexte visité" xfId="5984" builtinId="9" hidden="1"/>
    <cellStyle name="Lien hypertexte visité" xfId="5985" builtinId="9" hidden="1"/>
    <cellStyle name="Lien hypertexte visité" xfId="5986" builtinId="9" hidden="1"/>
    <cellStyle name="Lien hypertexte visité" xfId="5987" builtinId="9" hidden="1"/>
    <cellStyle name="Lien hypertexte visité" xfId="5988" builtinId="9" hidden="1"/>
    <cellStyle name="Lien hypertexte visité" xfId="5989" builtinId="9" hidden="1"/>
    <cellStyle name="Lien hypertexte visité" xfId="5990" builtinId="9" hidden="1"/>
    <cellStyle name="Lien hypertexte visité" xfId="5991" builtinId="9" hidden="1"/>
    <cellStyle name="Lien hypertexte visité" xfId="5992" builtinId="9" hidden="1"/>
    <cellStyle name="Lien hypertexte visité" xfId="5993" builtinId="9" hidden="1"/>
    <cellStyle name="Lien hypertexte visité" xfId="5994" builtinId="9" hidden="1"/>
    <cellStyle name="Lien hypertexte visité" xfId="5995" builtinId="9" hidden="1"/>
    <cellStyle name="Lien hypertexte visité" xfId="5996" builtinId="9" hidden="1"/>
    <cellStyle name="Lien hypertexte visité" xfId="5997" builtinId="9" hidden="1"/>
    <cellStyle name="Lien hypertexte visité" xfId="5998" builtinId="9" hidden="1"/>
    <cellStyle name="Lien hypertexte visité" xfId="5999" builtinId="9" hidden="1"/>
    <cellStyle name="Lien hypertexte visité" xfId="6000" builtinId="9" hidden="1"/>
    <cellStyle name="Lien hypertexte visité" xfId="6001" builtinId="9" hidden="1"/>
    <cellStyle name="Lien hypertexte visité" xfId="6002" builtinId="9" hidden="1"/>
    <cellStyle name="Lien hypertexte visité" xfId="6003" builtinId="9" hidden="1"/>
    <cellStyle name="Lien hypertexte visité" xfId="6004" builtinId="9" hidden="1"/>
    <cellStyle name="Lien hypertexte visité" xfId="6005" builtinId="9" hidden="1"/>
    <cellStyle name="Lien hypertexte visité" xfId="6006" builtinId="9" hidden="1"/>
    <cellStyle name="Lien hypertexte visité" xfId="6007" builtinId="9" hidden="1"/>
    <cellStyle name="Lien hypertexte visité" xfId="6008" builtinId="9" hidden="1"/>
    <cellStyle name="Lien hypertexte visité" xfId="6009" builtinId="9" hidden="1"/>
    <cellStyle name="Lien hypertexte visité" xfId="6010" builtinId="9" hidden="1"/>
    <cellStyle name="Lien hypertexte visité" xfId="6011" builtinId="9" hidden="1"/>
    <cellStyle name="Lien hypertexte visité" xfId="6012" builtinId="9" hidden="1"/>
    <cellStyle name="Lien hypertexte visité" xfId="6013" builtinId="9" hidden="1"/>
    <cellStyle name="Lien hypertexte visité" xfId="6014" builtinId="9" hidden="1"/>
    <cellStyle name="Lien hypertexte visité" xfId="6015" builtinId="9" hidden="1"/>
    <cellStyle name="Lien hypertexte visité" xfId="6016" builtinId="9" hidden="1"/>
    <cellStyle name="Lien hypertexte visité" xfId="6017" builtinId="9" hidden="1"/>
    <cellStyle name="Lien hypertexte visité" xfId="6018" builtinId="9" hidden="1"/>
    <cellStyle name="Lien hypertexte visité" xfId="6019" builtinId="9" hidden="1"/>
    <cellStyle name="Lien hypertexte visité" xfId="6020" builtinId="9" hidden="1"/>
    <cellStyle name="Lien hypertexte visité" xfId="6021" builtinId="9" hidden="1"/>
    <cellStyle name="Lien hypertexte visité" xfId="6022" builtinId="9" hidden="1"/>
    <cellStyle name="Lien hypertexte visité" xfId="6023" builtinId="9" hidden="1"/>
    <cellStyle name="Lien hypertexte visité" xfId="6024" builtinId="9" hidden="1"/>
    <cellStyle name="Lien hypertexte visité" xfId="6025" builtinId="9" hidden="1"/>
    <cellStyle name="Lien hypertexte visité" xfId="6026" builtinId="9" hidden="1"/>
    <cellStyle name="Lien hypertexte visité" xfId="6027" builtinId="9" hidden="1"/>
    <cellStyle name="Lien hypertexte visité" xfId="6028" builtinId="9" hidden="1"/>
    <cellStyle name="Lien hypertexte visité" xfId="6029" builtinId="9" hidden="1"/>
    <cellStyle name="Lien hypertexte visité" xfId="6030" builtinId="9" hidden="1"/>
    <cellStyle name="Lien hypertexte visité" xfId="6031" builtinId="9" hidden="1"/>
    <cellStyle name="Lien hypertexte visité" xfId="6032" builtinId="9" hidden="1"/>
    <cellStyle name="Lien hypertexte visité" xfId="6033" builtinId="9" hidden="1"/>
    <cellStyle name="Lien hypertexte visité" xfId="6034" builtinId="9" hidden="1"/>
    <cellStyle name="Lien hypertexte visité" xfId="6035" builtinId="9" hidden="1"/>
    <cellStyle name="Lien hypertexte visité" xfId="6036" builtinId="9" hidden="1"/>
    <cellStyle name="Lien hypertexte visité" xfId="6037" builtinId="9" hidden="1"/>
    <cellStyle name="Lien hypertexte visité" xfId="6038" builtinId="9" hidden="1"/>
    <cellStyle name="Lien hypertexte visité" xfId="6039" builtinId="9" hidden="1"/>
    <cellStyle name="Lien hypertexte visité" xfId="6040" builtinId="9" hidden="1"/>
    <cellStyle name="Lien hypertexte visité" xfId="6041" builtinId="9" hidden="1"/>
    <cellStyle name="Lien hypertexte visité" xfId="6042" builtinId="9" hidden="1"/>
    <cellStyle name="Lien hypertexte visité" xfId="6043" builtinId="9" hidden="1"/>
    <cellStyle name="Lien hypertexte visité" xfId="6044" builtinId="9" hidden="1"/>
    <cellStyle name="Lien hypertexte visité" xfId="6045" builtinId="9" hidden="1"/>
    <cellStyle name="Lien hypertexte visité" xfId="6046" builtinId="9" hidden="1"/>
    <cellStyle name="Lien hypertexte visité" xfId="6047" builtinId="9" hidden="1"/>
    <cellStyle name="Lien hypertexte visité" xfId="6048" builtinId="9" hidden="1"/>
    <cellStyle name="Lien hypertexte visité" xfId="6049" builtinId="9" hidden="1"/>
    <cellStyle name="Lien hypertexte visité" xfId="6050" builtinId="9" hidden="1"/>
    <cellStyle name="Lien hypertexte visité" xfId="6051" builtinId="9" hidden="1"/>
    <cellStyle name="Lien hypertexte visité" xfId="6052" builtinId="9" hidden="1"/>
    <cellStyle name="Lien hypertexte visité" xfId="6053" builtinId="9" hidden="1"/>
    <cellStyle name="Lien hypertexte visité" xfId="6054" builtinId="9" hidden="1"/>
    <cellStyle name="Lien hypertexte visité" xfId="6055" builtinId="9" hidden="1"/>
    <cellStyle name="Lien hypertexte visité" xfId="6056" builtinId="9" hidden="1"/>
    <cellStyle name="Lien hypertexte visité" xfId="6057" builtinId="9" hidden="1"/>
    <cellStyle name="Lien hypertexte visité" xfId="6058" builtinId="9" hidden="1"/>
    <cellStyle name="Lien hypertexte visité" xfId="6059" builtinId="9" hidden="1"/>
    <cellStyle name="Lien hypertexte visité" xfId="6060" builtinId="9" hidden="1"/>
    <cellStyle name="Lien hypertexte visité" xfId="6061" builtinId="9" hidden="1"/>
    <cellStyle name="Lien hypertexte visité" xfId="6062" builtinId="9" hidden="1"/>
    <cellStyle name="Lien hypertexte visité" xfId="6063" builtinId="9" hidden="1"/>
    <cellStyle name="Lien hypertexte visité" xfId="6064" builtinId="9" hidden="1"/>
    <cellStyle name="Lien hypertexte visité" xfId="6065" builtinId="9" hidden="1"/>
    <cellStyle name="Lien hypertexte visité" xfId="6066" builtinId="9" hidden="1"/>
    <cellStyle name="Lien hypertexte visité" xfId="6067" builtinId="9" hidden="1"/>
    <cellStyle name="Lien hypertexte visité" xfId="6068" builtinId="9" hidden="1"/>
    <cellStyle name="Lien hypertexte visité" xfId="6069" builtinId="9" hidden="1"/>
    <cellStyle name="Lien hypertexte visité" xfId="6070" builtinId="9" hidden="1"/>
    <cellStyle name="Lien hypertexte visité" xfId="6071" builtinId="9" hidden="1"/>
    <cellStyle name="Lien hypertexte visité" xfId="6072" builtinId="9" hidden="1"/>
    <cellStyle name="Lien hypertexte visité" xfId="6073" builtinId="9" hidden="1"/>
    <cellStyle name="Lien hypertexte visité" xfId="6074" builtinId="9" hidden="1"/>
    <cellStyle name="Lien hypertexte visité" xfId="6075" builtinId="9" hidden="1"/>
    <cellStyle name="Lien hypertexte visité" xfId="6076" builtinId="9" hidden="1"/>
    <cellStyle name="Lien hypertexte visité" xfId="6077" builtinId="9" hidden="1"/>
    <cellStyle name="Lien hypertexte visité" xfId="6078" builtinId="9" hidden="1"/>
    <cellStyle name="Lien hypertexte visité" xfId="6079" builtinId="9" hidden="1"/>
    <cellStyle name="Lien hypertexte visité" xfId="6080" builtinId="9" hidden="1"/>
    <cellStyle name="Lien hypertexte visité" xfId="6081" builtinId="9" hidden="1"/>
    <cellStyle name="Lien hypertexte visité" xfId="6082" builtinId="9" hidden="1"/>
    <cellStyle name="Lien hypertexte visité" xfId="6083" builtinId="9" hidden="1"/>
    <cellStyle name="Lien hypertexte visité" xfId="6084" builtinId="9" hidden="1"/>
    <cellStyle name="Lien hypertexte visité" xfId="6085" builtinId="9" hidden="1"/>
    <cellStyle name="Lien hypertexte visité" xfId="6086" builtinId="9" hidden="1"/>
    <cellStyle name="Lien hypertexte visité" xfId="6087" builtinId="9" hidden="1"/>
    <cellStyle name="Lien hypertexte visité" xfId="6088" builtinId="9" hidden="1"/>
    <cellStyle name="Lien hypertexte visité" xfId="6089" builtinId="9" hidden="1"/>
    <cellStyle name="Lien hypertexte visité" xfId="6090" builtinId="9" hidden="1"/>
    <cellStyle name="Lien hypertexte visité" xfId="6091" builtinId="9" hidden="1"/>
    <cellStyle name="Lien hypertexte visité" xfId="6092" builtinId="9" hidden="1"/>
    <cellStyle name="Lien hypertexte visité" xfId="6093" builtinId="9" hidden="1"/>
    <cellStyle name="Lien hypertexte visité" xfId="6094" builtinId="9" hidden="1"/>
    <cellStyle name="Lien hypertexte visité" xfId="6095" builtinId="9" hidden="1"/>
    <cellStyle name="Lien hypertexte visité" xfId="6096" builtinId="9" hidden="1"/>
    <cellStyle name="Lien hypertexte visité" xfId="6097" builtinId="9" hidden="1"/>
    <cellStyle name="Lien hypertexte visité" xfId="6098" builtinId="9" hidden="1"/>
    <cellStyle name="Lien hypertexte visité" xfId="6099" builtinId="9" hidden="1"/>
    <cellStyle name="Lien hypertexte visité" xfId="6100" builtinId="9" hidden="1"/>
    <cellStyle name="Lien hypertexte visité" xfId="6101" builtinId="9" hidden="1"/>
    <cellStyle name="Lien hypertexte visité" xfId="6102" builtinId="9" hidden="1"/>
    <cellStyle name="Lien hypertexte visité" xfId="6103" builtinId="9" hidden="1"/>
    <cellStyle name="Lien hypertexte visité" xfId="6104" builtinId="9" hidden="1"/>
    <cellStyle name="Lien hypertexte visité" xfId="6105" builtinId="9" hidden="1"/>
    <cellStyle name="Lien hypertexte visité" xfId="6106" builtinId="9" hidden="1"/>
    <cellStyle name="Lien hypertexte visité" xfId="6107" builtinId="9" hidden="1"/>
    <cellStyle name="Lien hypertexte visité" xfId="6108" builtinId="9" hidden="1"/>
    <cellStyle name="Lien hypertexte visité" xfId="6109" builtinId="9" hidden="1"/>
    <cellStyle name="Lien hypertexte visité" xfId="6110" builtinId="9" hidden="1"/>
    <cellStyle name="Lien hypertexte visité" xfId="6111" builtinId="9" hidden="1"/>
    <cellStyle name="Lien hypertexte visité" xfId="6112" builtinId="9" hidden="1"/>
    <cellStyle name="Lien hypertexte visité" xfId="6113" builtinId="9" hidden="1"/>
    <cellStyle name="Lien hypertexte visité" xfId="6114" builtinId="9" hidden="1"/>
    <cellStyle name="Lien hypertexte visité" xfId="6115" builtinId="9" hidden="1"/>
    <cellStyle name="Lien hypertexte visité" xfId="6116" builtinId="9" hidden="1"/>
    <cellStyle name="Lien hypertexte visité" xfId="6117" builtinId="9" hidden="1"/>
    <cellStyle name="Lien hypertexte visité" xfId="6118" builtinId="9" hidden="1"/>
    <cellStyle name="Lien hypertexte visité" xfId="6119" builtinId="9" hidden="1"/>
    <cellStyle name="Lien hypertexte visité" xfId="6120" builtinId="9" hidden="1"/>
    <cellStyle name="Lien hypertexte visité" xfId="6121" builtinId="9" hidden="1"/>
    <cellStyle name="Lien hypertexte visité" xfId="6122" builtinId="9" hidden="1"/>
    <cellStyle name="Lien hypertexte visité" xfId="6123" builtinId="9" hidden="1"/>
    <cellStyle name="Lien hypertexte visité" xfId="6124" builtinId="9" hidden="1"/>
    <cellStyle name="Lien hypertexte visité" xfId="6125" builtinId="9" hidden="1"/>
    <cellStyle name="Lien hypertexte visité" xfId="6126" builtinId="9" hidden="1"/>
    <cellStyle name="Lien hypertexte visité" xfId="6127" builtinId="9" hidden="1"/>
    <cellStyle name="Lien hypertexte visité" xfId="6128" builtinId="9" hidden="1"/>
    <cellStyle name="Lien hypertexte visité" xfId="6129" builtinId="9" hidden="1"/>
    <cellStyle name="Lien hypertexte visité" xfId="6130" builtinId="9" hidden="1"/>
    <cellStyle name="Lien hypertexte visité" xfId="6131" builtinId="9" hidden="1"/>
    <cellStyle name="Lien hypertexte visité" xfId="6132" builtinId="9" hidden="1"/>
    <cellStyle name="Lien hypertexte visité" xfId="6133" builtinId="9" hidden="1"/>
    <cellStyle name="Lien hypertexte visité" xfId="6134" builtinId="9" hidden="1"/>
    <cellStyle name="Lien hypertexte visité" xfId="6135" builtinId="9" hidden="1"/>
    <cellStyle name="Lien hypertexte visité" xfId="6136" builtinId="9" hidden="1"/>
    <cellStyle name="Lien hypertexte visité" xfId="6137" builtinId="9" hidden="1"/>
    <cellStyle name="Lien hypertexte visité" xfId="6138" builtinId="9" hidden="1"/>
    <cellStyle name="Lien hypertexte visité" xfId="6139" builtinId="9" hidden="1"/>
    <cellStyle name="Lien hypertexte visité" xfId="6140" builtinId="9" hidden="1"/>
    <cellStyle name="Lien hypertexte visité" xfId="6141" builtinId="9" hidden="1"/>
    <cellStyle name="Lien hypertexte visité" xfId="6142" builtinId="9" hidden="1"/>
    <cellStyle name="Lien hypertexte visité" xfId="6143" builtinId="9" hidden="1"/>
    <cellStyle name="Lien hypertexte visité" xfId="6144" builtinId="9" hidden="1"/>
    <cellStyle name="Lien hypertexte visité" xfId="6145" builtinId="9" hidden="1"/>
    <cellStyle name="Lien hypertexte visité" xfId="6146" builtinId="9" hidden="1"/>
    <cellStyle name="Lien hypertexte visité" xfId="6147" builtinId="9" hidden="1"/>
    <cellStyle name="Lien hypertexte visité" xfId="6148" builtinId="9" hidden="1"/>
    <cellStyle name="Lien hypertexte visité" xfId="6149" builtinId="9" hidden="1"/>
    <cellStyle name="Lien hypertexte visité" xfId="6150" builtinId="9" hidden="1"/>
    <cellStyle name="Lien hypertexte visité" xfId="6151" builtinId="9" hidden="1"/>
    <cellStyle name="Lien hypertexte visité" xfId="6152" builtinId="9" hidden="1"/>
    <cellStyle name="Lien hypertexte visité" xfId="6153" builtinId="9" hidden="1"/>
    <cellStyle name="Lien hypertexte visité" xfId="6154" builtinId="9" hidden="1"/>
    <cellStyle name="Lien hypertexte visité" xfId="6155" builtinId="9" hidden="1"/>
    <cellStyle name="Lien hypertexte visité" xfId="6156" builtinId="9" hidden="1"/>
    <cellStyle name="Lien hypertexte visité" xfId="6157" builtinId="9" hidden="1"/>
    <cellStyle name="Lien hypertexte visité" xfId="6158" builtinId="9" hidden="1"/>
    <cellStyle name="Lien hypertexte visité" xfId="6159" builtinId="9" hidden="1"/>
    <cellStyle name="Lien hypertexte visité" xfId="6160" builtinId="9" hidden="1"/>
    <cellStyle name="Lien hypertexte visité" xfId="6161" builtinId="9" hidden="1"/>
    <cellStyle name="Lien hypertexte visité" xfId="6162" builtinId="9" hidden="1"/>
    <cellStyle name="Lien hypertexte visité" xfId="6163" builtinId="9" hidden="1"/>
    <cellStyle name="Lien hypertexte visité" xfId="6164" builtinId="9" hidden="1"/>
    <cellStyle name="Lien hypertexte visité" xfId="6165" builtinId="9" hidden="1"/>
    <cellStyle name="Lien hypertexte visité" xfId="6166" builtinId="9" hidden="1"/>
    <cellStyle name="Lien hypertexte visité" xfId="6167" builtinId="9" hidden="1"/>
    <cellStyle name="Lien hypertexte visité" xfId="6168" builtinId="9" hidden="1"/>
    <cellStyle name="Lien hypertexte visité" xfId="6169" builtinId="9" hidden="1"/>
    <cellStyle name="Lien hypertexte visité" xfId="6170" builtinId="9" hidden="1"/>
    <cellStyle name="Lien hypertexte visité" xfId="6171" builtinId="9" hidden="1"/>
    <cellStyle name="Lien hypertexte visité" xfId="6172" builtinId="9" hidden="1"/>
    <cellStyle name="Lien hypertexte visité" xfId="6173" builtinId="9" hidden="1"/>
    <cellStyle name="Lien hypertexte visité" xfId="6174" builtinId="9" hidden="1"/>
    <cellStyle name="Lien hypertexte visité" xfId="6175" builtinId="9" hidden="1"/>
    <cellStyle name="Lien hypertexte visité" xfId="6176" builtinId="9" hidden="1"/>
    <cellStyle name="Lien hypertexte visité" xfId="6177" builtinId="9" hidden="1"/>
    <cellStyle name="Lien hypertexte visité" xfId="6178" builtinId="9" hidden="1"/>
    <cellStyle name="Lien hypertexte visité" xfId="6179" builtinId="9" hidden="1"/>
    <cellStyle name="Lien hypertexte visité" xfId="6180" builtinId="9" hidden="1"/>
    <cellStyle name="Lien hypertexte visité" xfId="6181" builtinId="9" hidden="1"/>
    <cellStyle name="Lien hypertexte visité" xfId="6182" builtinId="9" hidden="1"/>
    <cellStyle name="Lien hypertexte visité" xfId="6183" builtinId="9" hidden="1"/>
    <cellStyle name="Lien hypertexte visité" xfId="6184" builtinId="9" hidden="1"/>
    <cellStyle name="Lien hypertexte visité" xfId="6185" builtinId="9" hidden="1"/>
    <cellStyle name="Lien hypertexte visité" xfId="6186" builtinId="9" hidden="1"/>
    <cellStyle name="Lien hypertexte visité" xfId="6187" builtinId="9" hidden="1"/>
    <cellStyle name="Lien hypertexte visité" xfId="6188" builtinId="9" hidden="1"/>
    <cellStyle name="Lien hypertexte visité" xfId="6189" builtinId="9" hidden="1"/>
    <cellStyle name="Lien hypertexte visité" xfId="6190" builtinId="9" hidden="1"/>
    <cellStyle name="Lien hypertexte visité" xfId="6191" builtinId="9" hidden="1"/>
    <cellStyle name="Lien hypertexte visité" xfId="6192" builtinId="9" hidden="1"/>
    <cellStyle name="Lien hypertexte visité" xfId="6193" builtinId="9" hidden="1"/>
    <cellStyle name="Lien hypertexte visité" xfId="6194" builtinId="9" hidden="1"/>
    <cellStyle name="Lien hypertexte visité" xfId="6195" builtinId="9" hidden="1"/>
    <cellStyle name="Lien hypertexte visité" xfId="6196" builtinId="9" hidden="1"/>
    <cellStyle name="Lien hypertexte visité" xfId="6197" builtinId="9" hidden="1"/>
    <cellStyle name="Lien hypertexte visité" xfId="6198" builtinId="9" hidden="1"/>
    <cellStyle name="Lien hypertexte visité" xfId="6199" builtinId="9" hidden="1"/>
    <cellStyle name="Lien hypertexte visité" xfId="6200" builtinId="9" hidden="1"/>
    <cellStyle name="Lien hypertexte visité" xfId="6201" builtinId="9" hidden="1"/>
    <cellStyle name="Lien hypertexte visité" xfId="6202" builtinId="9" hidden="1"/>
    <cellStyle name="Lien hypertexte visité" xfId="6203" builtinId="9" hidden="1"/>
    <cellStyle name="Lien hypertexte visité" xfId="6204" builtinId="9" hidden="1"/>
    <cellStyle name="Lien hypertexte visité" xfId="6205" builtinId="9" hidden="1"/>
    <cellStyle name="Lien hypertexte visité" xfId="6206" builtinId="9" hidden="1"/>
    <cellStyle name="Lien hypertexte visité" xfId="6207" builtinId="9" hidden="1"/>
    <cellStyle name="Lien hypertexte visité" xfId="6208" builtinId="9" hidden="1"/>
    <cellStyle name="Lien hypertexte visité" xfId="6209" builtinId="9" hidden="1"/>
    <cellStyle name="Lien hypertexte visité" xfId="6210" builtinId="9" hidden="1"/>
    <cellStyle name="Lien hypertexte visité" xfId="6211" builtinId="9" hidden="1"/>
    <cellStyle name="Lien hypertexte visité" xfId="6212" builtinId="9" hidden="1"/>
    <cellStyle name="Lien hypertexte visité" xfId="6213" builtinId="9" hidden="1"/>
    <cellStyle name="Lien hypertexte visité" xfId="6214" builtinId="9" hidden="1"/>
    <cellStyle name="Lien hypertexte visité" xfId="6215" builtinId="9" hidden="1"/>
    <cellStyle name="Lien hypertexte visité" xfId="6216" builtinId="9" hidden="1"/>
    <cellStyle name="Lien hypertexte visité" xfId="6217" builtinId="9" hidden="1"/>
    <cellStyle name="Lien hypertexte visité" xfId="6218" builtinId="9" hidden="1"/>
    <cellStyle name="Lien hypertexte visité" xfId="6219" builtinId="9" hidden="1"/>
    <cellStyle name="Lien hypertexte visité" xfId="6220" builtinId="9" hidden="1"/>
    <cellStyle name="Lien hypertexte visité" xfId="6221" builtinId="9" hidden="1"/>
    <cellStyle name="Lien hypertexte visité" xfId="6222" builtinId="9" hidden="1"/>
    <cellStyle name="Lien hypertexte visité" xfId="6223" builtinId="9" hidden="1"/>
    <cellStyle name="Lien hypertexte visité" xfId="6224" builtinId="9" hidden="1"/>
    <cellStyle name="Lien hypertexte visité" xfId="6225" builtinId="9" hidden="1"/>
    <cellStyle name="Lien hypertexte visité" xfId="6226" builtinId="9" hidden="1"/>
    <cellStyle name="Lien hypertexte visité" xfId="6227" builtinId="9" hidden="1"/>
    <cellStyle name="Lien hypertexte visité" xfId="6228" builtinId="9" hidden="1"/>
    <cellStyle name="Lien hypertexte visité" xfId="6229" builtinId="9" hidden="1"/>
    <cellStyle name="Lien hypertexte visité" xfId="6230" builtinId="9" hidden="1"/>
    <cellStyle name="Lien hypertexte visité" xfId="6231" builtinId="9" hidden="1"/>
    <cellStyle name="Lien hypertexte visité" xfId="6232" builtinId="9" hidden="1"/>
    <cellStyle name="Lien hypertexte visité" xfId="6233" builtinId="9" hidden="1"/>
    <cellStyle name="Lien hypertexte visité" xfId="6234" builtinId="9" hidden="1"/>
    <cellStyle name="Lien hypertexte visité" xfId="6235" builtinId="9" hidden="1"/>
    <cellStyle name="Lien hypertexte visité" xfId="6236" builtinId="9" hidden="1"/>
    <cellStyle name="Lien hypertexte visité" xfId="6237" builtinId="9" hidden="1"/>
    <cellStyle name="Lien hypertexte visité" xfId="6238" builtinId="9" hidden="1"/>
    <cellStyle name="Lien hypertexte visité" xfId="6239" builtinId="9" hidden="1"/>
    <cellStyle name="Lien hypertexte visité" xfId="6240" builtinId="9" hidden="1"/>
    <cellStyle name="Lien hypertexte visité" xfId="6241" builtinId="9" hidden="1"/>
    <cellStyle name="Lien hypertexte visité" xfId="6242" builtinId="9" hidden="1"/>
    <cellStyle name="Lien hypertexte visité" xfId="6243" builtinId="9" hidden="1"/>
    <cellStyle name="Lien hypertexte visité" xfId="6244" builtinId="9" hidden="1"/>
    <cellStyle name="Lien hypertexte visité" xfId="6245" builtinId="9" hidden="1"/>
    <cellStyle name="Lien hypertexte visité" xfId="6246" builtinId="9" hidden="1"/>
    <cellStyle name="Lien hypertexte visité" xfId="6247" builtinId="9" hidden="1"/>
    <cellStyle name="Lien hypertexte visité" xfId="6248" builtinId="9" hidden="1"/>
    <cellStyle name="Lien hypertexte visité" xfId="6249" builtinId="9" hidden="1"/>
    <cellStyle name="Lien hypertexte visité" xfId="6250" builtinId="9" hidden="1"/>
    <cellStyle name="Lien hypertexte visité" xfId="6251" builtinId="9" hidden="1"/>
    <cellStyle name="Lien hypertexte visité" xfId="6252" builtinId="9" hidden="1"/>
    <cellStyle name="Lien hypertexte visité" xfId="6253" builtinId="9" hidden="1"/>
    <cellStyle name="Lien hypertexte visité" xfId="6254" builtinId="9" hidden="1"/>
    <cellStyle name="Lien hypertexte visité" xfId="6255" builtinId="9" hidden="1"/>
    <cellStyle name="Lien hypertexte visité" xfId="6256" builtinId="9" hidden="1"/>
    <cellStyle name="Lien hypertexte visité" xfId="6257" builtinId="9" hidden="1"/>
    <cellStyle name="Lien hypertexte visité" xfId="6258" builtinId="9" hidden="1"/>
    <cellStyle name="Lien hypertexte visité" xfId="6259" builtinId="9" hidden="1"/>
    <cellStyle name="Lien hypertexte visité" xfId="6260" builtinId="9" hidden="1"/>
    <cellStyle name="Lien hypertexte visité" xfId="6261" builtinId="9" hidden="1"/>
    <cellStyle name="Lien hypertexte visité" xfId="6262" builtinId="9" hidden="1"/>
    <cellStyle name="Lien hypertexte visité" xfId="6263" builtinId="9" hidden="1"/>
    <cellStyle name="Lien hypertexte visité" xfId="6264" builtinId="9" hidden="1"/>
    <cellStyle name="Lien hypertexte visité" xfId="6265" builtinId="9" hidden="1"/>
    <cellStyle name="Lien hypertexte visité" xfId="6266" builtinId="9" hidden="1"/>
    <cellStyle name="Lien hypertexte visité" xfId="6267" builtinId="9" hidden="1"/>
    <cellStyle name="Lien hypertexte visité" xfId="6268" builtinId="9" hidden="1"/>
    <cellStyle name="Lien hypertexte visité" xfId="6269" builtinId="9" hidden="1"/>
    <cellStyle name="Lien hypertexte visité" xfId="6270" builtinId="9" hidden="1"/>
    <cellStyle name="Lien hypertexte visité" xfId="6271" builtinId="9" hidden="1"/>
    <cellStyle name="Lien hypertexte visité" xfId="6272" builtinId="9" hidden="1"/>
    <cellStyle name="Lien hypertexte visité" xfId="6273" builtinId="9" hidden="1"/>
    <cellStyle name="Lien hypertexte visité" xfId="6274" builtinId="9" hidden="1"/>
    <cellStyle name="Lien hypertexte visité" xfId="6275" builtinId="9" hidden="1"/>
    <cellStyle name="Lien hypertexte visité" xfId="6276" builtinId="9" hidden="1"/>
    <cellStyle name="Lien hypertexte visité" xfId="6277" builtinId="9" hidden="1"/>
    <cellStyle name="Lien hypertexte visité" xfId="6278" builtinId="9" hidden="1"/>
    <cellStyle name="Lien hypertexte visité" xfId="6279" builtinId="9" hidden="1"/>
    <cellStyle name="Lien hypertexte visité" xfId="6280" builtinId="9" hidden="1"/>
    <cellStyle name="Lien hypertexte visité" xfId="6281" builtinId="9" hidden="1"/>
    <cellStyle name="Lien hypertexte visité" xfId="6282" builtinId="9" hidden="1"/>
    <cellStyle name="Lien hypertexte visité" xfId="6283" builtinId="9" hidden="1"/>
    <cellStyle name="Lien hypertexte visité" xfId="6284" builtinId="9" hidden="1"/>
    <cellStyle name="Lien hypertexte visité" xfId="6285" builtinId="9" hidden="1"/>
    <cellStyle name="Lien hypertexte visité" xfId="6286" builtinId="9" hidden="1"/>
    <cellStyle name="Lien hypertexte visité" xfId="6287" builtinId="9" hidden="1"/>
    <cellStyle name="Lien hypertexte visité" xfId="6288" builtinId="9" hidden="1"/>
    <cellStyle name="Lien hypertexte visité" xfId="6289" builtinId="9" hidden="1"/>
    <cellStyle name="Lien hypertexte visité" xfId="6290" builtinId="9" hidden="1"/>
    <cellStyle name="Lien hypertexte visité" xfId="6291" builtinId="9" hidden="1"/>
    <cellStyle name="Lien hypertexte visité" xfId="6292" builtinId="9" hidden="1"/>
    <cellStyle name="Lien hypertexte visité" xfId="6293" builtinId="9" hidden="1"/>
    <cellStyle name="Lien hypertexte visité" xfId="6294" builtinId="9" hidden="1"/>
    <cellStyle name="Lien hypertexte visité" xfId="6295" builtinId="9" hidden="1"/>
    <cellStyle name="Lien hypertexte visité" xfId="6296" builtinId="9" hidden="1"/>
    <cellStyle name="Lien hypertexte visité" xfId="6297" builtinId="9" hidden="1"/>
    <cellStyle name="Lien hypertexte visité" xfId="6298" builtinId="9" hidden="1"/>
    <cellStyle name="Lien hypertexte visité" xfId="6299" builtinId="9" hidden="1"/>
    <cellStyle name="Lien hypertexte visité" xfId="6300" builtinId="9" hidden="1"/>
    <cellStyle name="Lien hypertexte visité" xfId="6301" builtinId="9" hidden="1"/>
    <cellStyle name="Lien hypertexte visité" xfId="6302" builtinId="9" hidden="1"/>
    <cellStyle name="Lien hypertexte visité" xfId="6303" builtinId="9" hidden="1"/>
    <cellStyle name="Lien hypertexte visité" xfId="6304" builtinId="9" hidden="1"/>
    <cellStyle name="Lien hypertexte visité" xfId="6305" builtinId="9" hidden="1"/>
    <cellStyle name="Lien hypertexte visité" xfId="6306" builtinId="9" hidden="1"/>
    <cellStyle name="Lien hypertexte visité" xfId="6307" builtinId="9" hidden="1"/>
    <cellStyle name="Lien hypertexte visité" xfId="6308" builtinId="9" hidden="1"/>
    <cellStyle name="Lien hypertexte visité" xfId="6309" builtinId="9" hidden="1"/>
    <cellStyle name="Lien hypertexte visité" xfId="6310" builtinId="9" hidden="1"/>
    <cellStyle name="Lien hypertexte visité" xfId="6311" builtinId="9" hidden="1"/>
    <cellStyle name="Lien hypertexte visité" xfId="6312" builtinId="9" hidden="1"/>
    <cellStyle name="Lien hypertexte visité" xfId="6313" builtinId="9" hidden="1"/>
    <cellStyle name="Lien hypertexte visité" xfId="6314" builtinId="9" hidden="1"/>
    <cellStyle name="Lien hypertexte visité" xfId="6315" builtinId="9" hidden="1"/>
    <cellStyle name="Lien hypertexte visité" xfId="6316" builtinId="9" hidden="1"/>
    <cellStyle name="Lien hypertexte visité" xfId="6317" builtinId="9" hidden="1"/>
    <cellStyle name="Lien hypertexte visité" xfId="6318" builtinId="9" hidden="1"/>
    <cellStyle name="Lien hypertexte visité" xfId="6319" builtinId="9" hidden="1"/>
    <cellStyle name="Lien hypertexte visité" xfId="6320" builtinId="9" hidden="1"/>
    <cellStyle name="Lien hypertexte visité" xfId="6321" builtinId="9" hidden="1"/>
    <cellStyle name="Lien hypertexte visité" xfId="6322" builtinId="9" hidden="1"/>
    <cellStyle name="Lien hypertexte visité" xfId="6323" builtinId="9" hidden="1"/>
    <cellStyle name="Lien hypertexte visité" xfId="6324" builtinId="9" hidden="1"/>
    <cellStyle name="Lien hypertexte visité" xfId="6325" builtinId="9" hidden="1"/>
    <cellStyle name="Lien hypertexte visité" xfId="6326" builtinId="9" hidden="1"/>
    <cellStyle name="Lien hypertexte visité" xfId="6327" builtinId="9" hidden="1"/>
    <cellStyle name="Lien hypertexte visité" xfId="6328" builtinId="9" hidden="1"/>
    <cellStyle name="Lien hypertexte visité" xfId="6329" builtinId="9" hidden="1"/>
    <cellStyle name="Lien hypertexte visité" xfId="6330" builtinId="9" hidden="1"/>
    <cellStyle name="Lien hypertexte visité" xfId="6331" builtinId="9" hidden="1"/>
    <cellStyle name="Lien hypertexte visité" xfId="6332" builtinId="9" hidden="1"/>
    <cellStyle name="Lien hypertexte visité" xfId="6333" builtinId="9" hidden="1"/>
    <cellStyle name="Lien hypertexte visité" xfId="6334" builtinId="9" hidden="1"/>
    <cellStyle name="Lien hypertexte visité" xfId="6335" builtinId="9" hidden="1"/>
    <cellStyle name="Lien hypertexte visité" xfId="6336" builtinId="9" hidden="1"/>
    <cellStyle name="Lien hypertexte visité" xfId="6337" builtinId="9" hidden="1"/>
    <cellStyle name="Lien hypertexte visité" xfId="6338" builtinId="9" hidden="1"/>
    <cellStyle name="Lien hypertexte visité" xfId="6339" builtinId="9" hidden="1"/>
    <cellStyle name="Lien hypertexte visité" xfId="6340" builtinId="9" hidden="1"/>
    <cellStyle name="Lien hypertexte visité" xfId="6341" builtinId="9" hidden="1"/>
    <cellStyle name="Lien hypertexte visité" xfId="6342" builtinId="9" hidden="1"/>
    <cellStyle name="Lien hypertexte visité" xfId="6343" builtinId="9" hidden="1"/>
    <cellStyle name="Lien hypertexte visité" xfId="6344" builtinId="9" hidden="1"/>
    <cellStyle name="Lien hypertexte visité" xfId="6345" builtinId="9" hidden="1"/>
    <cellStyle name="Lien hypertexte visité" xfId="6346" builtinId="9" hidden="1"/>
    <cellStyle name="Lien hypertexte visité" xfId="6347" builtinId="9" hidden="1"/>
    <cellStyle name="Lien hypertexte visité" xfId="6348" builtinId="9" hidden="1"/>
    <cellStyle name="Lien hypertexte visité" xfId="6349" builtinId="9" hidden="1"/>
    <cellStyle name="Lien hypertexte visité" xfId="6350" builtinId="9" hidden="1"/>
    <cellStyle name="Lien hypertexte visité" xfId="6351" builtinId="9" hidden="1"/>
    <cellStyle name="Lien hypertexte visité" xfId="6352" builtinId="9" hidden="1"/>
    <cellStyle name="Lien hypertexte visité" xfId="6353" builtinId="9" hidden="1"/>
    <cellStyle name="Lien hypertexte visité" xfId="6354" builtinId="9" hidden="1"/>
    <cellStyle name="Lien hypertexte visité" xfId="6355" builtinId="9" hidden="1"/>
    <cellStyle name="Lien hypertexte visité" xfId="6356" builtinId="9" hidden="1"/>
    <cellStyle name="Lien hypertexte visité" xfId="6357" builtinId="9" hidden="1"/>
    <cellStyle name="Lien hypertexte visité" xfId="6358" builtinId="9" hidden="1"/>
    <cellStyle name="Lien hypertexte visité" xfId="6359" builtinId="9" hidden="1"/>
    <cellStyle name="Lien hypertexte visité" xfId="6360" builtinId="9" hidden="1"/>
    <cellStyle name="Lien hypertexte visité" xfId="6361" builtinId="9" hidden="1"/>
    <cellStyle name="Lien hypertexte visité" xfId="6362" builtinId="9" hidden="1"/>
    <cellStyle name="Lien hypertexte visité" xfId="6363" builtinId="9" hidden="1"/>
    <cellStyle name="Lien hypertexte visité" xfId="6364" builtinId="9" hidden="1"/>
    <cellStyle name="Lien hypertexte visité" xfId="6365" builtinId="9" hidden="1"/>
    <cellStyle name="Lien hypertexte visité" xfId="6366" builtinId="9" hidden="1"/>
    <cellStyle name="Lien hypertexte visité" xfId="6367" builtinId="9" hidden="1"/>
    <cellStyle name="Lien hypertexte visité" xfId="6368" builtinId="9" hidden="1"/>
    <cellStyle name="Lien hypertexte visité" xfId="6369" builtinId="9" hidden="1"/>
    <cellStyle name="Lien hypertexte visité" xfId="6370" builtinId="9" hidden="1"/>
    <cellStyle name="Lien hypertexte visité" xfId="6371" builtinId="9" hidden="1"/>
    <cellStyle name="Lien hypertexte visité" xfId="6372" builtinId="9" hidden="1"/>
    <cellStyle name="Lien hypertexte visité" xfId="6373" builtinId="9" hidden="1"/>
    <cellStyle name="Lien hypertexte visité" xfId="6374" builtinId="9" hidden="1"/>
    <cellStyle name="Lien hypertexte visité" xfId="6375" builtinId="9" hidden="1"/>
    <cellStyle name="Lien hypertexte visité" xfId="6376" builtinId="9" hidden="1"/>
    <cellStyle name="Lien hypertexte visité" xfId="6377" builtinId="9" hidden="1"/>
    <cellStyle name="Lien hypertexte visité" xfId="6378" builtinId="9" hidden="1"/>
    <cellStyle name="Lien hypertexte visité" xfId="6379" builtinId="9" hidden="1"/>
    <cellStyle name="Lien hypertexte visité" xfId="6380" builtinId="9" hidden="1"/>
    <cellStyle name="Lien hypertexte visité" xfId="6381" builtinId="9" hidden="1"/>
    <cellStyle name="Lien hypertexte visité" xfId="6382" builtinId="9" hidden="1"/>
    <cellStyle name="Lien hypertexte visité" xfId="6383" builtinId="9" hidden="1"/>
    <cellStyle name="Lien hypertexte visité" xfId="6384" builtinId="9" hidden="1"/>
    <cellStyle name="Lien hypertexte visité" xfId="6385" builtinId="9" hidden="1"/>
    <cellStyle name="Lien hypertexte visité" xfId="6386" builtinId="9" hidden="1"/>
    <cellStyle name="Lien hypertexte visité" xfId="6387" builtinId="9" hidden="1"/>
    <cellStyle name="Lien hypertexte visité" xfId="6388" builtinId="9" hidden="1"/>
    <cellStyle name="Lien hypertexte visité" xfId="6389" builtinId="9" hidden="1"/>
    <cellStyle name="Lien hypertexte visité" xfId="6390" builtinId="9" hidden="1"/>
    <cellStyle name="Lien hypertexte visité" xfId="6391" builtinId="9" hidden="1"/>
    <cellStyle name="Lien hypertexte visité" xfId="6392" builtinId="9" hidden="1"/>
    <cellStyle name="Lien hypertexte visité" xfId="6393" builtinId="9" hidden="1"/>
    <cellStyle name="Lien hypertexte visité" xfId="6394" builtinId="9" hidden="1"/>
    <cellStyle name="Lien hypertexte visité" xfId="6395" builtinId="9" hidden="1"/>
    <cellStyle name="Lien hypertexte visité" xfId="6396" builtinId="9" hidden="1"/>
    <cellStyle name="Lien hypertexte visité" xfId="6397" builtinId="9" hidden="1"/>
    <cellStyle name="Lien hypertexte visité" xfId="6398" builtinId="9" hidden="1"/>
    <cellStyle name="Lien hypertexte visité" xfId="6399" builtinId="9" hidden="1"/>
    <cellStyle name="Lien hypertexte visité" xfId="6400" builtinId="9" hidden="1"/>
    <cellStyle name="Lien hypertexte visité" xfId="6401" builtinId="9" hidden="1"/>
    <cellStyle name="Lien hypertexte visité" xfId="6402" builtinId="9" hidden="1"/>
    <cellStyle name="Lien hypertexte visité" xfId="6403" builtinId="9" hidden="1"/>
    <cellStyle name="Lien hypertexte visité" xfId="6404" builtinId="9" hidden="1"/>
    <cellStyle name="Lien hypertexte visité" xfId="6405" builtinId="9" hidden="1"/>
    <cellStyle name="Lien hypertexte visité" xfId="6406" builtinId="9" hidden="1"/>
    <cellStyle name="Lien hypertexte visité" xfId="6407" builtinId="9" hidden="1"/>
    <cellStyle name="Lien hypertexte visité" xfId="6408" builtinId="9" hidden="1"/>
    <cellStyle name="Lien hypertexte visité" xfId="6409" builtinId="9" hidden="1"/>
    <cellStyle name="Lien hypertexte visité" xfId="6410" builtinId="9" hidden="1"/>
    <cellStyle name="Lien hypertexte visité" xfId="6411" builtinId="9" hidden="1"/>
    <cellStyle name="Lien hypertexte visité" xfId="6412" builtinId="9" hidden="1"/>
    <cellStyle name="Lien hypertexte visité" xfId="6413" builtinId="9" hidden="1"/>
    <cellStyle name="Lien hypertexte visité" xfId="6414" builtinId="9" hidden="1"/>
    <cellStyle name="Lien hypertexte visité" xfId="6415" builtinId="9" hidden="1"/>
    <cellStyle name="Lien hypertexte visité" xfId="6416" builtinId="9" hidden="1"/>
    <cellStyle name="Lien hypertexte visité" xfId="6417" builtinId="9" hidden="1"/>
    <cellStyle name="Lien hypertexte visité" xfId="6418" builtinId="9" hidden="1"/>
    <cellStyle name="Lien hypertexte visité" xfId="6419" builtinId="9" hidden="1"/>
    <cellStyle name="Lien hypertexte visité" xfId="6420" builtinId="9" hidden="1"/>
    <cellStyle name="Lien hypertexte visité" xfId="6421" builtinId="9" hidden="1"/>
    <cellStyle name="Lien hypertexte visité" xfId="6422" builtinId="9" hidden="1"/>
    <cellStyle name="Lien hypertexte visité" xfId="6423" builtinId="9" hidden="1"/>
    <cellStyle name="Lien hypertexte visité" xfId="6424" builtinId="9" hidden="1"/>
    <cellStyle name="Lien hypertexte visité" xfId="6425" builtinId="9" hidden="1"/>
    <cellStyle name="Lien hypertexte visité" xfId="6426" builtinId="9" hidden="1"/>
    <cellStyle name="Lien hypertexte visité" xfId="6427" builtinId="9" hidden="1"/>
    <cellStyle name="Lien hypertexte visité" xfId="6428" builtinId="9" hidden="1"/>
    <cellStyle name="Lien hypertexte visité" xfId="6429" builtinId="9" hidden="1"/>
    <cellStyle name="Lien hypertexte visité" xfId="6430" builtinId="9" hidden="1"/>
    <cellStyle name="Lien hypertexte visité" xfId="6431" builtinId="9" hidden="1"/>
    <cellStyle name="Lien hypertexte visité" xfId="6432" builtinId="9" hidden="1"/>
    <cellStyle name="Lien hypertexte visité" xfId="6433" builtinId="9" hidden="1"/>
    <cellStyle name="Lien hypertexte visité" xfId="6434" builtinId="9" hidden="1"/>
    <cellStyle name="Lien hypertexte visité" xfId="6435" builtinId="9" hidden="1"/>
    <cellStyle name="Lien hypertexte visité" xfId="6436" builtinId="9" hidden="1"/>
    <cellStyle name="Lien hypertexte visité" xfId="6437" builtinId="9" hidden="1"/>
    <cellStyle name="Lien hypertexte visité" xfId="6438" builtinId="9" hidden="1"/>
    <cellStyle name="Lien hypertexte visité" xfId="6439" builtinId="9" hidden="1"/>
    <cellStyle name="Lien hypertexte visité" xfId="6440" builtinId="9" hidden="1"/>
    <cellStyle name="Lien hypertexte visité" xfId="6441" builtinId="9" hidden="1"/>
    <cellStyle name="Lien hypertexte visité" xfId="6442" builtinId="9" hidden="1"/>
    <cellStyle name="Lien hypertexte visité" xfId="6443" builtinId="9" hidden="1"/>
    <cellStyle name="Lien hypertexte visité" xfId="6444" builtinId="9" hidden="1"/>
    <cellStyle name="Lien hypertexte visité" xfId="6445" builtinId="9" hidden="1"/>
    <cellStyle name="Lien hypertexte visité" xfId="6446" builtinId="9" hidden="1"/>
    <cellStyle name="Lien hypertexte visité" xfId="6447" builtinId="9" hidden="1"/>
    <cellStyle name="Lien hypertexte visité" xfId="6448" builtinId="9" hidden="1"/>
    <cellStyle name="Lien hypertexte visité" xfId="6449" builtinId="9" hidden="1"/>
    <cellStyle name="Lien hypertexte visité" xfId="6450" builtinId="9" hidden="1"/>
    <cellStyle name="Lien hypertexte visité" xfId="6451" builtinId="9" hidden="1"/>
    <cellStyle name="Lien hypertexte visité" xfId="6452" builtinId="9" hidden="1"/>
    <cellStyle name="Lien hypertexte visité" xfId="6453" builtinId="9" hidden="1"/>
    <cellStyle name="Lien hypertexte visité" xfId="6454" builtinId="9" hidden="1"/>
    <cellStyle name="Lien hypertexte visité" xfId="6455" builtinId="9" hidden="1"/>
    <cellStyle name="Lien hypertexte visité" xfId="6456" builtinId="9" hidden="1"/>
    <cellStyle name="Lien hypertexte visité" xfId="6457" builtinId="9" hidden="1"/>
    <cellStyle name="Lien hypertexte visité" xfId="6458" builtinId="9" hidden="1"/>
    <cellStyle name="Lien hypertexte visité" xfId="6459" builtinId="9" hidden="1"/>
    <cellStyle name="Lien hypertexte visité" xfId="6460" builtinId="9" hidden="1"/>
    <cellStyle name="Lien hypertexte visité" xfId="6461" builtinId="9" hidden="1"/>
    <cellStyle name="Lien hypertexte visité" xfId="6462" builtinId="9" hidden="1"/>
    <cellStyle name="Lien hypertexte visité" xfId="6463" builtinId="9" hidden="1"/>
    <cellStyle name="Lien hypertexte visité" xfId="6464" builtinId="9" hidden="1"/>
    <cellStyle name="Lien hypertexte visité" xfId="6465" builtinId="9" hidden="1"/>
    <cellStyle name="Lien hypertexte visité" xfId="6466" builtinId="9" hidden="1"/>
    <cellStyle name="Lien hypertexte visité" xfId="6467" builtinId="9" hidden="1"/>
    <cellStyle name="Lien hypertexte visité" xfId="6468" builtinId="9" hidden="1"/>
    <cellStyle name="Lien hypertexte visité" xfId="6469" builtinId="9" hidden="1"/>
    <cellStyle name="Lien hypertexte visité" xfId="6470" builtinId="9" hidden="1"/>
    <cellStyle name="Lien hypertexte visité" xfId="6471" builtinId="9" hidden="1"/>
    <cellStyle name="Lien hypertexte visité" xfId="6472" builtinId="9" hidden="1"/>
    <cellStyle name="Lien hypertexte visité" xfId="6473" builtinId="9" hidden="1"/>
    <cellStyle name="Lien hypertexte visité" xfId="6474" builtinId="9" hidden="1"/>
    <cellStyle name="Lien hypertexte visité" xfId="6475" builtinId="9" hidden="1"/>
    <cellStyle name="Lien hypertexte visité" xfId="6476" builtinId="9" hidden="1"/>
    <cellStyle name="Lien hypertexte visité" xfId="6477" builtinId="9" hidden="1"/>
    <cellStyle name="Lien hypertexte visité" xfId="6478" builtinId="9" hidden="1"/>
    <cellStyle name="Lien hypertexte visité" xfId="6479" builtinId="9" hidden="1"/>
    <cellStyle name="Lien hypertexte visité" xfId="6480" builtinId="9" hidden="1"/>
    <cellStyle name="Lien hypertexte visité" xfId="6481" builtinId="9" hidden="1"/>
    <cellStyle name="Lien hypertexte visité" xfId="6482" builtinId="9" hidden="1"/>
    <cellStyle name="Lien hypertexte visité" xfId="6483" builtinId="9" hidden="1"/>
    <cellStyle name="Lien hypertexte visité" xfId="6484" builtinId="9" hidden="1"/>
    <cellStyle name="Lien hypertexte visité" xfId="6485" builtinId="9" hidden="1"/>
    <cellStyle name="Lien hypertexte visité" xfId="6486" builtinId="9" hidden="1"/>
    <cellStyle name="Lien hypertexte visité" xfId="6487" builtinId="9" hidden="1"/>
    <cellStyle name="Lien hypertexte visité" xfId="6488" builtinId="9" hidden="1"/>
    <cellStyle name="Lien hypertexte visité" xfId="6489" builtinId="9" hidden="1"/>
    <cellStyle name="Lien hypertexte visité" xfId="6490" builtinId="9" hidden="1"/>
    <cellStyle name="Lien hypertexte visité" xfId="6491" builtinId="9" hidden="1"/>
    <cellStyle name="Lien hypertexte visité" xfId="6492" builtinId="9" hidden="1"/>
    <cellStyle name="Lien hypertexte visité" xfId="6493" builtinId="9" hidden="1"/>
    <cellStyle name="Lien hypertexte visité" xfId="6494" builtinId="9" hidden="1"/>
    <cellStyle name="Lien hypertexte visité" xfId="6495" builtinId="9" hidden="1"/>
    <cellStyle name="Lien hypertexte visité" xfId="6496" builtinId="9" hidden="1"/>
    <cellStyle name="Lien hypertexte visité" xfId="6497" builtinId="9" hidden="1"/>
    <cellStyle name="Lien hypertexte visité" xfId="6498" builtinId="9" hidden="1"/>
    <cellStyle name="Lien hypertexte visité" xfId="6499" builtinId="9" hidden="1"/>
    <cellStyle name="Lien hypertexte visité" xfId="6500" builtinId="9" hidden="1"/>
    <cellStyle name="Lien hypertexte visité" xfId="6501" builtinId="9" hidden="1"/>
    <cellStyle name="Lien hypertexte visité" xfId="6502" builtinId="9" hidden="1"/>
    <cellStyle name="Lien hypertexte visité" xfId="6503" builtinId="9" hidden="1"/>
    <cellStyle name="Lien hypertexte visité" xfId="6504" builtinId="9" hidden="1"/>
    <cellStyle name="Lien hypertexte visité" xfId="6505" builtinId="9" hidden="1"/>
    <cellStyle name="Lien hypertexte visité" xfId="6506" builtinId="9" hidden="1"/>
    <cellStyle name="Lien hypertexte visité" xfId="6507" builtinId="9" hidden="1"/>
    <cellStyle name="Lien hypertexte visité" xfId="6508" builtinId="9" hidden="1"/>
    <cellStyle name="Lien hypertexte visité" xfId="6509" builtinId="9" hidden="1"/>
    <cellStyle name="Lien hypertexte visité" xfId="6510" builtinId="9" hidden="1"/>
    <cellStyle name="Lien hypertexte visité" xfId="6511" builtinId="9" hidden="1"/>
    <cellStyle name="Lien hypertexte visité" xfId="6512" builtinId="9" hidden="1"/>
    <cellStyle name="Lien hypertexte visité" xfId="6513" builtinId="9" hidden="1"/>
    <cellStyle name="Lien hypertexte visité" xfId="6514" builtinId="9" hidden="1"/>
    <cellStyle name="Lien hypertexte visité" xfId="6515" builtinId="9" hidden="1"/>
    <cellStyle name="Lien hypertexte visité" xfId="6516" builtinId="9" hidden="1"/>
    <cellStyle name="Lien hypertexte visité" xfId="6517" builtinId="9" hidden="1"/>
    <cellStyle name="Lien hypertexte visité" xfId="6518" builtinId="9" hidden="1"/>
    <cellStyle name="Lien hypertexte visité" xfId="6519" builtinId="9" hidden="1"/>
    <cellStyle name="Lien hypertexte visité" xfId="6520" builtinId="9" hidden="1"/>
    <cellStyle name="Lien hypertexte visité" xfId="6521" builtinId="9" hidden="1"/>
    <cellStyle name="Lien hypertexte visité" xfId="6522" builtinId="9" hidden="1"/>
    <cellStyle name="Lien hypertexte visité" xfId="6523" builtinId="9" hidden="1"/>
    <cellStyle name="Lien hypertexte visité" xfId="6524" builtinId="9" hidden="1"/>
    <cellStyle name="Lien hypertexte visité" xfId="6525" builtinId="9" hidden="1"/>
    <cellStyle name="Lien hypertexte visité" xfId="6526" builtinId="9" hidden="1"/>
    <cellStyle name="Lien hypertexte visité" xfId="6527" builtinId="9" hidden="1"/>
    <cellStyle name="Lien hypertexte visité" xfId="6528" builtinId="9" hidden="1"/>
    <cellStyle name="Lien hypertexte visité" xfId="6529" builtinId="9" hidden="1"/>
    <cellStyle name="Lien hypertexte visité" xfId="6530" builtinId="9" hidden="1"/>
    <cellStyle name="Lien hypertexte visité" xfId="6531" builtinId="9" hidden="1"/>
    <cellStyle name="Lien hypertexte visité" xfId="6532" builtinId="9" hidden="1"/>
    <cellStyle name="Lien hypertexte visité" xfId="6533" builtinId="9" hidden="1"/>
    <cellStyle name="Lien hypertexte visité" xfId="6534" builtinId="9" hidden="1"/>
    <cellStyle name="Lien hypertexte visité" xfId="6535" builtinId="9" hidden="1"/>
    <cellStyle name="Lien hypertexte visité" xfId="6536" builtinId="9" hidden="1"/>
    <cellStyle name="Lien hypertexte visité" xfId="6537" builtinId="9" hidden="1"/>
    <cellStyle name="Lien hypertexte visité" xfId="6538" builtinId="9" hidden="1"/>
    <cellStyle name="Lien hypertexte visité" xfId="6539" builtinId="9" hidden="1"/>
    <cellStyle name="Lien hypertexte visité" xfId="6540" builtinId="9" hidden="1"/>
    <cellStyle name="Lien hypertexte visité" xfId="6541" builtinId="9" hidden="1"/>
    <cellStyle name="Lien hypertexte visité" xfId="6542" builtinId="9" hidden="1"/>
    <cellStyle name="Lien hypertexte visité" xfId="6543" builtinId="9" hidden="1"/>
    <cellStyle name="Lien hypertexte visité" xfId="6544" builtinId="9" hidden="1"/>
    <cellStyle name="Lien hypertexte visité" xfId="6545" builtinId="9" hidden="1"/>
    <cellStyle name="Lien hypertexte visité" xfId="6546" builtinId="9" hidden="1"/>
    <cellStyle name="Lien hypertexte visité" xfId="6547" builtinId="9" hidden="1"/>
    <cellStyle name="Lien hypertexte visité" xfId="6548" builtinId="9" hidden="1"/>
    <cellStyle name="Lien hypertexte visité" xfId="6549" builtinId="9" hidden="1"/>
    <cellStyle name="Lien hypertexte visité" xfId="6550" builtinId="9" hidden="1"/>
    <cellStyle name="Lien hypertexte visité" xfId="6551" builtinId="9" hidden="1"/>
    <cellStyle name="Lien hypertexte visité" xfId="6552" builtinId="9" hidden="1"/>
    <cellStyle name="Lien hypertexte visité" xfId="6553" builtinId="9" hidden="1"/>
    <cellStyle name="Lien hypertexte visité" xfId="6554" builtinId="9" hidden="1"/>
    <cellStyle name="Lien hypertexte visité" xfId="6555" builtinId="9" hidden="1"/>
    <cellStyle name="Lien hypertexte visité" xfId="6556" builtinId="9" hidden="1"/>
    <cellStyle name="Lien hypertexte visité" xfId="6557" builtinId="9" hidden="1"/>
    <cellStyle name="Lien hypertexte visité" xfId="6558" builtinId="9" hidden="1"/>
    <cellStyle name="Lien hypertexte visité" xfId="6559" builtinId="9" hidden="1"/>
    <cellStyle name="Lien hypertexte visité" xfId="6560" builtinId="9" hidden="1"/>
    <cellStyle name="Lien hypertexte visité" xfId="6561" builtinId="9" hidden="1"/>
    <cellStyle name="Lien hypertexte visité" xfId="6562" builtinId="9" hidden="1"/>
    <cellStyle name="Lien hypertexte visité" xfId="6563" builtinId="9" hidden="1"/>
    <cellStyle name="Lien hypertexte visité" xfId="6564" builtinId="9" hidden="1"/>
    <cellStyle name="Lien hypertexte visité" xfId="6565" builtinId="9" hidden="1"/>
    <cellStyle name="Lien hypertexte visité" xfId="6566" builtinId="9" hidden="1"/>
    <cellStyle name="Lien hypertexte visité" xfId="6567" builtinId="9" hidden="1"/>
    <cellStyle name="Lien hypertexte visité" xfId="6568" builtinId="9" hidden="1"/>
    <cellStyle name="Lien hypertexte visité" xfId="6569" builtinId="9" hidden="1"/>
    <cellStyle name="Lien hypertexte visité" xfId="6570" builtinId="9" hidden="1"/>
    <cellStyle name="Lien hypertexte visité" xfId="6571" builtinId="9" hidden="1"/>
    <cellStyle name="Lien hypertexte visité" xfId="6572" builtinId="9" hidden="1"/>
    <cellStyle name="Lien hypertexte visité" xfId="6573" builtinId="9" hidden="1"/>
    <cellStyle name="Lien hypertexte visité" xfId="6574" builtinId="9" hidden="1"/>
    <cellStyle name="Lien hypertexte visité" xfId="6575" builtinId="9" hidden="1"/>
    <cellStyle name="Lien hypertexte visité" xfId="6576" builtinId="9" hidden="1"/>
    <cellStyle name="Lien hypertexte visité" xfId="6577" builtinId="9" hidden="1"/>
    <cellStyle name="Lien hypertexte visité" xfId="6578" builtinId="9" hidden="1"/>
    <cellStyle name="Lien hypertexte visité" xfId="6579" builtinId="9" hidden="1"/>
    <cellStyle name="Lien hypertexte visité" xfId="6580" builtinId="9" hidden="1"/>
    <cellStyle name="Lien hypertexte visité" xfId="6581" builtinId="9" hidden="1"/>
    <cellStyle name="Lien hypertexte visité" xfId="6582" builtinId="9" hidden="1"/>
    <cellStyle name="Lien hypertexte visité" xfId="6583" builtinId="9" hidden="1"/>
    <cellStyle name="Lien hypertexte visité" xfId="6584" builtinId="9" hidden="1"/>
    <cellStyle name="Lien hypertexte visité" xfId="6585" builtinId="9" hidden="1"/>
    <cellStyle name="Lien hypertexte visité" xfId="6586" builtinId="9" hidden="1"/>
    <cellStyle name="Lien hypertexte visité" xfId="6587" builtinId="9" hidden="1"/>
    <cellStyle name="Lien hypertexte visité" xfId="6588" builtinId="9" hidden="1"/>
    <cellStyle name="Lien hypertexte visité" xfId="6589" builtinId="9" hidden="1"/>
    <cellStyle name="Lien hypertexte visité" xfId="6590" builtinId="9" hidden="1"/>
    <cellStyle name="Lien hypertexte visité" xfId="6591" builtinId="9" hidden="1"/>
    <cellStyle name="Lien hypertexte visité" xfId="6592" builtinId="9" hidden="1"/>
    <cellStyle name="Lien hypertexte visité" xfId="6593" builtinId="9" hidden="1"/>
    <cellStyle name="Lien hypertexte visité" xfId="6594" builtinId="9" hidden="1"/>
    <cellStyle name="Lien hypertexte visité" xfId="6595" builtinId="9" hidden="1"/>
    <cellStyle name="Lien hypertexte visité" xfId="6596" builtinId="9" hidden="1"/>
    <cellStyle name="Lien hypertexte visité" xfId="6597" builtinId="9" hidden="1"/>
    <cellStyle name="Lien hypertexte visité" xfId="6598" builtinId="9" hidden="1"/>
    <cellStyle name="Lien hypertexte visité" xfId="6599" builtinId="9" hidden="1"/>
    <cellStyle name="Lien hypertexte visité" xfId="6600" builtinId="9" hidden="1"/>
    <cellStyle name="Lien hypertexte visité" xfId="6601" builtinId="9" hidden="1"/>
    <cellStyle name="Lien hypertexte visité" xfId="6602" builtinId="9" hidden="1"/>
    <cellStyle name="Lien hypertexte visité" xfId="6603" builtinId="9" hidden="1"/>
    <cellStyle name="Lien hypertexte visité" xfId="6604" builtinId="9" hidden="1"/>
    <cellStyle name="Lien hypertexte visité" xfId="6605" builtinId="9" hidden="1"/>
    <cellStyle name="Lien hypertexte visité" xfId="6606" builtinId="9" hidden="1"/>
    <cellStyle name="Lien hypertexte visité" xfId="6607" builtinId="9" hidden="1"/>
    <cellStyle name="Lien hypertexte visité" xfId="6608" builtinId="9" hidden="1"/>
    <cellStyle name="Lien hypertexte visité" xfId="6609" builtinId="9" hidden="1"/>
    <cellStyle name="Lien hypertexte visité" xfId="6610" builtinId="9" hidden="1"/>
    <cellStyle name="Lien hypertexte visité" xfId="6611" builtinId="9" hidden="1"/>
    <cellStyle name="Lien hypertexte visité" xfId="6612" builtinId="9" hidden="1"/>
    <cellStyle name="Lien hypertexte visité" xfId="6613" builtinId="9" hidden="1"/>
    <cellStyle name="Lien hypertexte visité" xfId="6614" builtinId="9" hidden="1"/>
    <cellStyle name="Lien hypertexte visité" xfId="6615" builtinId="9" hidden="1"/>
    <cellStyle name="Lien hypertexte visité" xfId="6616" builtinId="9" hidden="1"/>
    <cellStyle name="Lien hypertexte visité" xfId="6617" builtinId="9" hidden="1"/>
    <cellStyle name="Lien hypertexte visité" xfId="6618" builtinId="9" hidden="1"/>
    <cellStyle name="Lien hypertexte visité" xfId="6619" builtinId="9" hidden="1"/>
    <cellStyle name="Lien hypertexte visité" xfId="6620" builtinId="9" hidden="1"/>
    <cellStyle name="Lien hypertexte visité" xfId="6621" builtinId="9" hidden="1"/>
    <cellStyle name="Lien hypertexte visité" xfId="6622" builtinId="9" hidden="1"/>
    <cellStyle name="Lien hypertexte visité" xfId="6623" builtinId="9" hidden="1"/>
    <cellStyle name="Lien hypertexte visité" xfId="6624" builtinId="9" hidden="1"/>
    <cellStyle name="Lien hypertexte visité" xfId="6625" builtinId="9" hidden="1"/>
    <cellStyle name="Lien hypertexte visité" xfId="6626" builtinId="9" hidden="1"/>
    <cellStyle name="Lien hypertexte visité" xfId="6627" builtinId="9" hidden="1"/>
    <cellStyle name="Lien hypertexte visité" xfId="6628" builtinId="9" hidden="1"/>
    <cellStyle name="Lien hypertexte visité" xfId="6629" builtinId="9" hidden="1"/>
    <cellStyle name="Lien hypertexte visité" xfId="6630" builtinId="9" hidden="1"/>
    <cellStyle name="Lien hypertexte visité" xfId="6631" builtinId="9" hidden="1"/>
    <cellStyle name="Lien hypertexte visité" xfId="6632" builtinId="9" hidden="1"/>
    <cellStyle name="Lien hypertexte visité" xfId="6633" builtinId="9" hidden="1"/>
    <cellStyle name="Lien hypertexte visité" xfId="6634" builtinId="9" hidden="1"/>
    <cellStyle name="Lien hypertexte visité" xfId="6635" builtinId="9" hidden="1"/>
    <cellStyle name="Lien hypertexte visité" xfId="6636" builtinId="9" hidden="1"/>
    <cellStyle name="Lien hypertexte visité" xfId="6637" builtinId="9" hidden="1"/>
    <cellStyle name="Lien hypertexte visité" xfId="6638" builtinId="9" hidden="1"/>
    <cellStyle name="Lien hypertexte visité" xfId="6639" builtinId="9" hidden="1"/>
    <cellStyle name="Lien hypertexte visité" xfId="6640" builtinId="9" hidden="1"/>
    <cellStyle name="Lien hypertexte visité" xfId="6641" builtinId="9" hidden="1"/>
    <cellStyle name="Lien hypertexte visité" xfId="6642" builtinId="9" hidden="1"/>
    <cellStyle name="Lien hypertexte visité" xfId="6643" builtinId="9" hidden="1"/>
    <cellStyle name="Lien hypertexte visité" xfId="6644" builtinId="9" hidden="1"/>
    <cellStyle name="Lien hypertexte visité" xfId="6645" builtinId="9" hidden="1"/>
    <cellStyle name="Lien hypertexte visité" xfId="6646" builtinId="9" hidden="1"/>
    <cellStyle name="Lien hypertexte visité" xfId="6647" builtinId="9" hidden="1"/>
    <cellStyle name="Lien hypertexte visité" xfId="6648" builtinId="9" hidden="1"/>
    <cellStyle name="Lien hypertexte visité" xfId="6649" builtinId="9" hidden="1"/>
    <cellStyle name="Lien hypertexte visité" xfId="6650" builtinId="9" hidden="1"/>
    <cellStyle name="Lien hypertexte visité" xfId="6651" builtinId="9" hidden="1"/>
    <cellStyle name="Lien hypertexte visité" xfId="6652" builtinId="9" hidden="1"/>
    <cellStyle name="Lien hypertexte visité" xfId="6653" builtinId="9" hidden="1"/>
    <cellStyle name="Lien hypertexte visité" xfId="6654" builtinId="9" hidden="1"/>
    <cellStyle name="Lien hypertexte visité" xfId="6655" builtinId="9" hidden="1"/>
    <cellStyle name="Lien hypertexte visité" xfId="6656" builtinId="9" hidden="1"/>
    <cellStyle name="Lien hypertexte visité" xfId="6657" builtinId="9" hidden="1"/>
    <cellStyle name="Lien hypertexte visité" xfId="6658" builtinId="9" hidden="1"/>
    <cellStyle name="Lien hypertexte visité" xfId="6659" builtinId="9" hidden="1"/>
    <cellStyle name="Lien hypertexte visité" xfId="6660" builtinId="9" hidden="1"/>
    <cellStyle name="Lien hypertexte visité" xfId="6661" builtinId="9" hidden="1"/>
    <cellStyle name="Lien hypertexte visité" xfId="6662" builtinId="9" hidden="1"/>
    <cellStyle name="Lien hypertexte visité" xfId="6663" builtinId="9" hidden="1"/>
    <cellStyle name="Lien hypertexte visité" xfId="6664" builtinId="9" hidden="1"/>
    <cellStyle name="Lien hypertexte visité" xfId="6665" builtinId="9" hidden="1"/>
    <cellStyle name="Lien hypertexte visité" xfId="6666" builtinId="9" hidden="1"/>
    <cellStyle name="Lien hypertexte visité" xfId="6667" builtinId="9" hidden="1"/>
    <cellStyle name="Lien hypertexte visité" xfId="6668" builtinId="9" hidden="1"/>
    <cellStyle name="Lien hypertexte visité" xfId="6669" builtinId="9" hidden="1"/>
    <cellStyle name="Lien hypertexte visité" xfId="6670" builtinId="9" hidden="1"/>
    <cellStyle name="Lien hypertexte visité" xfId="6671" builtinId="9" hidden="1"/>
    <cellStyle name="Lien hypertexte visité" xfId="6672" builtinId="9" hidden="1"/>
    <cellStyle name="Lien hypertexte visité" xfId="6673" builtinId="9" hidden="1"/>
    <cellStyle name="Lien hypertexte visité" xfId="6674" builtinId="9" hidden="1"/>
    <cellStyle name="Lien hypertexte visité" xfId="6675" builtinId="9" hidden="1"/>
    <cellStyle name="Lien hypertexte visité" xfId="6676" builtinId="9" hidden="1"/>
    <cellStyle name="Lien hypertexte visité" xfId="6677" builtinId="9" hidden="1"/>
    <cellStyle name="Lien hypertexte visité" xfId="6678" builtinId="9" hidden="1"/>
    <cellStyle name="Lien hypertexte visité" xfId="6679" builtinId="9" hidden="1"/>
    <cellStyle name="Lien hypertexte visité" xfId="6680" builtinId="9" hidden="1"/>
    <cellStyle name="Lien hypertexte visité" xfId="6681" builtinId="9" hidden="1"/>
    <cellStyle name="Lien hypertexte visité" xfId="6682" builtinId="9" hidden="1"/>
    <cellStyle name="Lien hypertexte visité" xfId="6683" builtinId="9" hidden="1"/>
    <cellStyle name="Lien hypertexte visité" xfId="6684" builtinId="9" hidden="1"/>
    <cellStyle name="Lien hypertexte visité" xfId="6685" builtinId="9" hidden="1"/>
    <cellStyle name="Lien hypertexte visité" xfId="6686" builtinId="9" hidden="1"/>
    <cellStyle name="Lien hypertexte visité" xfId="6687" builtinId="9" hidden="1"/>
    <cellStyle name="Lien hypertexte visité" xfId="6688" builtinId="9" hidden="1"/>
    <cellStyle name="Lien hypertexte visité" xfId="6689" builtinId="9" hidden="1"/>
    <cellStyle name="Lien hypertexte visité" xfId="6690" builtinId="9" hidden="1"/>
    <cellStyle name="Lien hypertexte visité" xfId="6691" builtinId="9" hidden="1"/>
    <cellStyle name="Lien hypertexte visité" xfId="6692" builtinId="9" hidden="1"/>
    <cellStyle name="Lien hypertexte visité" xfId="6693" builtinId="9" hidden="1"/>
    <cellStyle name="Lien hypertexte visité" xfId="6694" builtinId="9" hidden="1"/>
    <cellStyle name="Lien hypertexte visité" xfId="6695" builtinId="9" hidden="1"/>
    <cellStyle name="Lien hypertexte visité" xfId="6696" builtinId="9" hidden="1"/>
    <cellStyle name="Lien hypertexte visité" xfId="6697" builtinId="9" hidden="1"/>
    <cellStyle name="Lien hypertexte visité" xfId="6698" builtinId="9" hidden="1"/>
    <cellStyle name="Lien hypertexte visité" xfId="6699" builtinId="9" hidden="1"/>
    <cellStyle name="Lien hypertexte visité" xfId="6700" builtinId="9" hidden="1"/>
    <cellStyle name="Lien hypertexte visité" xfId="6701" builtinId="9" hidden="1"/>
    <cellStyle name="Lien hypertexte visité" xfId="6702" builtinId="9" hidden="1"/>
    <cellStyle name="Lien hypertexte visité" xfId="6703" builtinId="9" hidden="1"/>
    <cellStyle name="Lien hypertexte visité" xfId="6704" builtinId="9" hidden="1"/>
    <cellStyle name="Lien hypertexte visité" xfId="6705" builtinId="9" hidden="1"/>
    <cellStyle name="Lien hypertexte visité" xfId="6706" builtinId="9" hidden="1"/>
    <cellStyle name="Lien hypertexte visité" xfId="6707" builtinId="9" hidden="1"/>
    <cellStyle name="Lien hypertexte visité" xfId="6708" builtinId="9" hidden="1"/>
    <cellStyle name="Lien hypertexte visité" xfId="6709" builtinId="9" hidden="1"/>
    <cellStyle name="Lien hypertexte visité" xfId="6710" builtinId="9" hidden="1"/>
    <cellStyle name="Lien hypertexte visité" xfId="6711" builtinId="9" hidden="1"/>
    <cellStyle name="Lien hypertexte visité" xfId="6712" builtinId="9" hidden="1"/>
    <cellStyle name="Lien hypertexte visité" xfId="6713" builtinId="9" hidden="1"/>
    <cellStyle name="Lien hypertexte visité" xfId="6714" builtinId="9" hidden="1"/>
    <cellStyle name="Lien hypertexte visité" xfId="6715" builtinId="9" hidden="1"/>
    <cellStyle name="Lien hypertexte visité" xfId="6716" builtinId="9" hidden="1"/>
    <cellStyle name="Lien hypertexte visité" xfId="6717" builtinId="9" hidden="1"/>
    <cellStyle name="Lien hypertexte visité" xfId="6718" builtinId="9" hidden="1"/>
    <cellStyle name="Lien hypertexte visité" xfId="6719" builtinId="9" hidden="1"/>
    <cellStyle name="Lien hypertexte visité" xfId="6720" builtinId="9" hidden="1"/>
    <cellStyle name="Lien hypertexte visité" xfId="6721" builtinId="9" hidden="1"/>
    <cellStyle name="Lien hypertexte visité" xfId="6722" builtinId="9" hidden="1"/>
    <cellStyle name="Lien hypertexte visité" xfId="6723" builtinId="9" hidden="1"/>
    <cellStyle name="Lien hypertexte visité" xfId="6724" builtinId="9" hidden="1"/>
    <cellStyle name="Lien hypertexte visité" xfId="6725" builtinId="9" hidden="1"/>
    <cellStyle name="Lien hypertexte visité" xfId="6726" builtinId="9" hidden="1"/>
    <cellStyle name="Lien hypertexte visité" xfId="6727" builtinId="9" hidden="1"/>
    <cellStyle name="Lien hypertexte visité" xfId="6728" builtinId="9" hidden="1"/>
    <cellStyle name="Lien hypertexte visité" xfId="6729" builtinId="9" hidden="1"/>
    <cellStyle name="Lien hypertexte visité" xfId="6730" builtinId="9" hidden="1"/>
    <cellStyle name="Lien hypertexte visité" xfId="6731" builtinId="9" hidden="1"/>
    <cellStyle name="Lien hypertexte visité" xfId="6732" builtinId="9" hidden="1"/>
    <cellStyle name="Lien hypertexte visité" xfId="6733" builtinId="9" hidden="1"/>
    <cellStyle name="Lien hypertexte visité" xfId="6734" builtinId="9" hidden="1"/>
    <cellStyle name="Lien hypertexte visité" xfId="6735" builtinId="9" hidden="1"/>
    <cellStyle name="Lien hypertexte visité" xfId="6736" builtinId="9" hidden="1"/>
    <cellStyle name="Lien hypertexte visité" xfId="6737" builtinId="9" hidden="1"/>
    <cellStyle name="Lien hypertexte visité" xfId="6738" builtinId="9" hidden="1"/>
    <cellStyle name="Lien hypertexte visité" xfId="6739" builtinId="9" hidden="1"/>
    <cellStyle name="Lien hypertexte visité" xfId="6740" builtinId="9" hidden="1"/>
    <cellStyle name="Lien hypertexte visité" xfId="6741" builtinId="9" hidden="1"/>
    <cellStyle name="Lien hypertexte visité" xfId="6742" builtinId="9" hidden="1"/>
    <cellStyle name="Lien hypertexte visité" xfId="6743" builtinId="9" hidden="1"/>
    <cellStyle name="Lien hypertexte visité" xfId="6744" builtinId="9" hidden="1"/>
    <cellStyle name="Lien hypertexte visité" xfId="6745" builtinId="9" hidden="1"/>
    <cellStyle name="Lien hypertexte visité" xfId="6746" builtinId="9" hidden="1"/>
    <cellStyle name="Lien hypertexte visité" xfId="6747" builtinId="9" hidden="1"/>
    <cellStyle name="Lien hypertexte visité" xfId="6748" builtinId="9" hidden="1"/>
    <cellStyle name="Lien hypertexte visité" xfId="6749" builtinId="9" hidden="1"/>
    <cellStyle name="Lien hypertexte visité" xfId="6750" builtinId="9" hidden="1"/>
    <cellStyle name="Lien hypertexte visité" xfId="6751" builtinId="9" hidden="1"/>
    <cellStyle name="Lien hypertexte visité" xfId="6752" builtinId="9" hidden="1"/>
    <cellStyle name="Lien hypertexte visité" xfId="6753" builtinId="9" hidden="1"/>
    <cellStyle name="Lien hypertexte visité" xfId="6754" builtinId="9" hidden="1"/>
    <cellStyle name="Lien hypertexte visité" xfId="6755" builtinId="9" hidden="1"/>
    <cellStyle name="Lien hypertexte visité" xfId="6756" builtinId="9" hidden="1"/>
    <cellStyle name="Lien hypertexte visité" xfId="6757" builtinId="9" hidden="1"/>
    <cellStyle name="Lien hypertexte visité" xfId="6758" builtinId="9" hidden="1"/>
    <cellStyle name="Lien hypertexte visité" xfId="6759" builtinId="9" hidden="1"/>
    <cellStyle name="Lien hypertexte visité" xfId="6760" builtinId="9" hidden="1"/>
    <cellStyle name="Lien hypertexte visité" xfId="6761" builtinId="9" hidden="1"/>
    <cellStyle name="Lien hypertexte visité" xfId="6762" builtinId="9" hidden="1"/>
    <cellStyle name="Lien hypertexte visité" xfId="6763" builtinId="9" hidden="1"/>
    <cellStyle name="Lien hypertexte visité" xfId="6764" builtinId="9" hidden="1"/>
    <cellStyle name="Lien hypertexte visité" xfId="6765" builtinId="9" hidden="1"/>
    <cellStyle name="Lien hypertexte visité" xfId="6766" builtinId="9" hidden="1"/>
    <cellStyle name="Lien hypertexte visité" xfId="6767" builtinId="9" hidden="1"/>
    <cellStyle name="Lien hypertexte visité" xfId="6768" builtinId="9" hidden="1"/>
    <cellStyle name="Lien hypertexte visité" xfId="6769" builtinId="9" hidden="1"/>
    <cellStyle name="Lien hypertexte visité" xfId="6770" builtinId="9" hidden="1"/>
    <cellStyle name="Lien hypertexte visité" xfId="6771" builtinId="9" hidden="1"/>
    <cellStyle name="Lien hypertexte visité" xfId="6772" builtinId="9" hidden="1"/>
    <cellStyle name="Lien hypertexte visité" xfId="6773" builtinId="9" hidden="1"/>
    <cellStyle name="Lien hypertexte visité" xfId="6774" builtinId="9" hidden="1"/>
    <cellStyle name="Lien hypertexte visité" xfId="6775" builtinId="9" hidden="1"/>
    <cellStyle name="Lien hypertexte visité" xfId="6776" builtinId="9" hidden="1"/>
    <cellStyle name="Lien hypertexte visité" xfId="6777" builtinId="9" hidden="1"/>
    <cellStyle name="Lien hypertexte visité" xfId="6778" builtinId="9" hidden="1"/>
    <cellStyle name="Lien hypertexte visité" xfId="6779" builtinId="9" hidden="1"/>
    <cellStyle name="Lien hypertexte visité" xfId="6780" builtinId="9" hidden="1"/>
    <cellStyle name="Lien hypertexte visité" xfId="6781" builtinId="9" hidden="1"/>
    <cellStyle name="Lien hypertexte visité" xfId="6782" builtinId="9" hidden="1"/>
    <cellStyle name="Lien hypertexte visité" xfId="6783" builtinId="9" hidden="1"/>
    <cellStyle name="Lien hypertexte visité" xfId="6784" builtinId="9" hidden="1"/>
    <cellStyle name="Lien hypertexte visité" xfId="6785" builtinId="9" hidden="1"/>
    <cellStyle name="Lien hypertexte visité" xfId="6786" builtinId="9" hidden="1"/>
    <cellStyle name="Lien hypertexte visité" xfId="6787" builtinId="9" hidden="1"/>
    <cellStyle name="Lien hypertexte visité" xfId="6788" builtinId="9" hidden="1"/>
    <cellStyle name="Lien hypertexte visité" xfId="6789" builtinId="9" hidden="1"/>
    <cellStyle name="Lien hypertexte visité" xfId="6790" builtinId="9" hidden="1"/>
    <cellStyle name="Lien hypertexte visité" xfId="6791" builtinId="9" hidden="1"/>
    <cellStyle name="Lien hypertexte visité" xfId="6792" builtinId="9" hidden="1"/>
    <cellStyle name="Lien hypertexte visité" xfId="6793" builtinId="9" hidden="1"/>
    <cellStyle name="Lien hypertexte visité" xfId="6794" builtinId="9" hidden="1"/>
    <cellStyle name="Lien hypertexte visité" xfId="6795" builtinId="9" hidden="1"/>
    <cellStyle name="Lien hypertexte visité" xfId="6796" builtinId="9" hidden="1"/>
    <cellStyle name="Lien hypertexte visité" xfId="6797" builtinId="9" hidden="1"/>
    <cellStyle name="Lien hypertexte visité" xfId="6798" builtinId="9" hidden="1"/>
    <cellStyle name="Lien hypertexte visité" xfId="6799" builtinId="9" hidden="1"/>
    <cellStyle name="Lien hypertexte visité" xfId="6800" builtinId="9" hidden="1"/>
    <cellStyle name="Lien hypertexte visité" xfId="6801" builtinId="9" hidden="1"/>
    <cellStyle name="Lien hypertexte visité" xfId="6802" builtinId="9" hidden="1"/>
    <cellStyle name="Lien hypertexte visité" xfId="6803" builtinId="9" hidden="1"/>
    <cellStyle name="Lien hypertexte visité" xfId="6804" builtinId="9" hidden="1"/>
    <cellStyle name="Lien hypertexte visité" xfId="6805" builtinId="9" hidden="1"/>
    <cellStyle name="Lien hypertexte visité" xfId="6806" builtinId="9" hidden="1"/>
    <cellStyle name="Lien hypertexte visité" xfId="6807" builtinId="9" hidden="1"/>
    <cellStyle name="Lien hypertexte visité" xfId="6808" builtinId="9" hidden="1"/>
    <cellStyle name="Lien hypertexte visité" xfId="6809" builtinId="9" hidden="1"/>
    <cellStyle name="Lien hypertexte visité" xfId="6810" builtinId="9" hidden="1"/>
    <cellStyle name="Lien hypertexte visité" xfId="6811" builtinId="9" hidden="1"/>
    <cellStyle name="Lien hypertexte visité" xfId="6812" builtinId="9" hidden="1"/>
    <cellStyle name="Lien hypertexte visité" xfId="6813" builtinId="9" hidden="1"/>
    <cellStyle name="Lien hypertexte visité" xfId="6814" builtinId="9" hidden="1"/>
    <cellStyle name="Lien hypertexte visité" xfId="6815" builtinId="9" hidden="1"/>
    <cellStyle name="Lien hypertexte visité" xfId="6816" builtinId="9" hidden="1"/>
    <cellStyle name="Lien hypertexte visité" xfId="6817" builtinId="9" hidden="1"/>
    <cellStyle name="Lien hypertexte visité" xfId="6818" builtinId="9" hidden="1"/>
    <cellStyle name="Lien hypertexte visité" xfId="6819" builtinId="9" hidden="1"/>
    <cellStyle name="Lien hypertexte visité" xfId="6820" builtinId="9" hidden="1"/>
    <cellStyle name="Lien hypertexte visité" xfId="6821" builtinId="9" hidden="1"/>
    <cellStyle name="Lien hypertexte visité" xfId="6822" builtinId="9" hidden="1"/>
    <cellStyle name="Lien hypertexte visité" xfId="6823" builtinId="9" hidden="1"/>
    <cellStyle name="Lien hypertexte visité" xfId="6824" builtinId="9" hidden="1"/>
    <cellStyle name="Lien hypertexte visité" xfId="6825" builtinId="9" hidden="1"/>
    <cellStyle name="Lien hypertexte visité" xfId="6826" builtinId="9" hidden="1"/>
    <cellStyle name="Lien hypertexte visité" xfId="6827" builtinId="9" hidden="1"/>
    <cellStyle name="Lien hypertexte visité" xfId="6828" builtinId="9" hidden="1"/>
    <cellStyle name="Lien hypertexte visité" xfId="6829" builtinId="9" hidden="1"/>
    <cellStyle name="Lien hypertexte visité" xfId="6830" builtinId="9" hidden="1"/>
    <cellStyle name="Lien hypertexte visité" xfId="6831" builtinId="9" hidden="1"/>
    <cellStyle name="Lien hypertexte visité" xfId="6832" builtinId="9" hidden="1"/>
    <cellStyle name="Lien hypertexte visité" xfId="6833" builtinId="9" hidden="1"/>
    <cellStyle name="Lien hypertexte visité" xfId="6834" builtinId="9" hidden="1"/>
    <cellStyle name="Lien hypertexte visité" xfId="6835" builtinId="9" hidden="1"/>
    <cellStyle name="Lien hypertexte visité" xfId="6836" builtinId="9" hidden="1"/>
    <cellStyle name="Lien hypertexte visité" xfId="6837" builtinId="9" hidden="1"/>
    <cellStyle name="Lien hypertexte visité" xfId="6838" builtinId="9" hidden="1"/>
    <cellStyle name="Lien hypertexte visité" xfId="6839" builtinId="9" hidden="1"/>
    <cellStyle name="Lien hypertexte visité" xfId="6840" builtinId="9" hidden="1"/>
    <cellStyle name="Lien hypertexte visité" xfId="6841" builtinId="9" hidden="1"/>
    <cellStyle name="Lien hypertexte visité" xfId="6842" builtinId="9" hidden="1"/>
    <cellStyle name="Lien hypertexte visité" xfId="6843" builtinId="9" hidden="1"/>
    <cellStyle name="Lien hypertexte visité" xfId="6844" builtinId="9" hidden="1"/>
    <cellStyle name="Lien hypertexte visité" xfId="6845" builtinId="9" hidden="1"/>
    <cellStyle name="Lien hypertexte visité" xfId="6846" builtinId="9" hidden="1"/>
    <cellStyle name="Lien hypertexte visité" xfId="6847" builtinId="9" hidden="1"/>
    <cellStyle name="Lien hypertexte visité" xfId="6848" builtinId="9" hidden="1"/>
    <cellStyle name="Lien hypertexte visité" xfId="6849" builtinId="9" hidden="1"/>
    <cellStyle name="Lien hypertexte visité" xfId="6850" builtinId="9" hidden="1"/>
    <cellStyle name="Lien hypertexte visité" xfId="6851" builtinId="9" hidden="1"/>
    <cellStyle name="Lien hypertexte visité" xfId="6852" builtinId="9" hidden="1"/>
    <cellStyle name="Lien hypertexte visité" xfId="6853" builtinId="9" hidden="1"/>
    <cellStyle name="Lien hypertexte visité" xfId="6854" builtinId="9" hidden="1"/>
    <cellStyle name="Lien hypertexte visité" xfId="6855" builtinId="9" hidden="1"/>
    <cellStyle name="Lien hypertexte visité" xfId="6856" builtinId="9" hidden="1"/>
    <cellStyle name="Lien hypertexte visité" xfId="6857" builtinId="9" hidden="1"/>
    <cellStyle name="Lien hypertexte visité" xfId="6858" builtinId="9" hidden="1"/>
    <cellStyle name="Lien hypertexte visité" xfId="6859" builtinId="9" hidden="1"/>
    <cellStyle name="Lien hypertexte visité" xfId="6860" builtinId="9" hidden="1"/>
    <cellStyle name="Lien hypertexte visité" xfId="6861" builtinId="9" hidden="1"/>
    <cellStyle name="Lien hypertexte visité" xfId="6862" builtinId="9" hidden="1"/>
    <cellStyle name="Lien hypertexte visité" xfId="6863" builtinId="9" hidden="1"/>
    <cellStyle name="Lien hypertexte visité" xfId="6864" builtinId="9" hidden="1"/>
    <cellStyle name="Lien hypertexte visité" xfId="6865" builtinId="9" hidden="1"/>
    <cellStyle name="Lien hypertexte visité" xfId="6866" builtinId="9" hidden="1"/>
    <cellStyle name="Lien hypertexte visité" xfId="6867" builtinId="9" hidden="1"/>
    <cellStyle name="Lien hypertexte visité" xfId="6868" builtinId="9" hidden="1"/>
    <cellStyle name="Lien hypertexte visité" xfId="6869" builtinId="9" hidden="1"/>
    <cellStyle name="Lien hypertexte visité" xfId="6870" builtinId="9" hidden="1"/>
    <cellStyle name="Lien hypertexte visité" xfId="6871" builtinId="9" hidden="1"/>
    <cellStyle name="Lien hypertexte visité" xfId="6872" builtinId="9" hidden="1"/>
    <cellStyle name="Lien hypertexte visité" xfId="6873" builtinId="9" hidden="1"/>
    <cellStyle name="Lien hypertexte visité" xfId="6874" builtinId="9" hidden="1"/>
    <cellStyle name="Lien hypertexte visité" xfId="6875" builtinId="9" hidden="1"/>
    <cellStyle name="Lien hypertexte visité" xfId="6876" builtinId="9" hidden="1"/>
    <cellStyle name="Lien hypertexte visité" xfId="6877" builtinId="9" hidden="1"/>
    <cellStyle name="Lien hypertexte visité" xfId="6878" builtinId="9" hidden="1"/>
    <cellStyle name="Lien hypertexte visité" xfId="6879" builtinId="9" hidden="1"/>
    <cellStyle name="Lien hypertexte visité" xfId="6880" builtinId="9" hidden="1"/>
    <cellStyle name="Lien hypertexte visité" xfId="6881" builtinId="9" hidden="1"/>
    <cellStyle name="Lien hypertexte visité" xfId="6882" builtinId="9" hidden="1"/>
    <cellStyle name="Lien hypertexte visité" xfId="6883" builtinId="9" hidden="1"/>
    <cellStyle name="Lien hypertexte visité" xfId="6884" builtinId="9" hidden="1"/>
    <cellStyle name="Lien hypertexte visité" xfId="6885" builtinId="9" hidden="1"/>
    <cellStyle name="Lien hypertexte visité" xfId="6886" builtinId="9" hidden="1"/>
    <cellStyle name="Lien hypertexte visité" xfId="6887" builtinId="9" hidden="1"/>
    <cellStyle name="Lien hypertexte visité" xfId="6888" builtinId="9" hidden="1"/>
    <cellStyle name="Lien hypertexte visité" xfId="6889" builtinId="9" hidden="1"/>
    <cellStyle name="Lien hypertexte visité" xfId="6890" builtinId="9" hidden="1"/>
    <cellStyle name="Lien hypertexte visité" xfId="6891" builtinId="9" hidden="1"/>
    <cellStyle name="Lien hypertexte visité" xfId="6892" builtinId="9" hidden="1"/>
    <cellStyle name="Lien hypertexte visité" xfId="6893" builtinId="9" hidden="1"/>
    <cellStyle name="Lien hypertexte visité" xfId="6894" builtinId="9" hidden="1"/>
    <cellStyle name="Lien hypertexte visité" xfId="6895" builtinId="9" hidden="1"/>
    <cellStyle name="Lien hypertexte visité" xfId="6896" builtinId="9" hidden="1"/>
    <cellStyle name="Lien hypertexte visité" xfId="6897" builtinId="9" hidden="1"/>
    <cellStyle name="Lien hypertexte visité" xfId="6898" builtinId="9" hidden="1"/>
    <cellStyle name="Lien hypertexte visité" xfId="6899" builtinId="9" hidden="1"/>
    <cellStyle name="Lien hypertexte visité" xfId="6900" builtinId="9" hidden="1"/>
    <cellStyle name="Lien hypertexte visité" xfId="6901" builtinId="9" hidden="1"/>
    <cellStyle name="Lien hypertexte visité" xfId="6902" builtinId="9" hidden="1"/>
    <cellStyle name="Lien hypertexte visité" xfId="6903" builtinId="9" hidden="1"/>
    <cellStyle name="Lien hypertexte visité" xfId="6904" builtinId="9" hidden="1"/>
    <cellStyle name="Lien hypertexte visité" xfId="6905" builtinId="9" hidden="1"/>
    <cellStyle name="Lien hypertexte visité" xfId="6906" builtinId="9" hidden="1"/>
    <cellStyle name="Lien hypertexte visité" xfId="6907" builtinId="9" hidden="1"/>
    <cellStyle name="Lien hypertexte visité" xfId="6908" builtinId="9" hidden="1"/>
    <cellStyle name="Lien hypertexte visité" xfId="6909" builtinId="9" hidden="1"/>
    <cellStyle name="Lien hypertexte visité" xfId="6910" builtinId="9" hidden="1"/>
    <cellStyle name="Lien hypertexte visité" xfId="6911" builtinId="9" hidden="1"/>
    <cellStyle name="Lien hypertexte visité" xfId="6912" builtinId="9" hidden="1"/>
    <cellStyle name="Lien hypertexte visité" xfId="6913" builtinId="9" hidden="1"/>
    <cellStyle name="Lien hypertexte visité" xfId="6914" builtinId="9" hidden="1"/>
    <cellStyle name="Lien hypertexte visité" xfId="6915" builtinId="9" hidden="1"/>
    <cellStyle name="Lien hypertexte visité" xfId="6916" builtinId="9" hidden="1"/>
    <cellStyle name="Lien hypertexte visité" xfId="6917" builtinId="9" hidden="1"/>
    <cellStyle name="Lien hypertexte visité" xfId="6918" builtinId="9" hidden="1"/>
    <cellStyle name="Lien hypertexte visité" xfId="6919" builtinId="9" hidden="1"/>
    <cellStyle name="Lien hypertexte visité" xfId="6920" builtinId="9" hidden="1"/>
    <cellStyle name="Lien hypertexte visité" xfId="6921" builtinId="9" hidden="1"/>
    <cellStyle name="Lien hypertexte visité" xfId="6922" builtinId="9" hidden="1"/>
    <cellStyle name="Lien hypertexte visité" xfId="6923" builtinId="9" hidden="1"/>
    <cellStyle name="Lien hypertexte visité" xfId="6924" builtinId="9" hidden="1"/>
    <cellStyle name="Lien hypertexte visité" xfId="6925" builtinId="9" hidden="1"/>
    <cellStyle name="Lien hypertexte visité" xfId="6926" builtinId="9" hidden="1"/>
    <cellStyle name="Lien hypertexte visité" xfId="6927" builtinId="9" hidden="1"/>
    <cellStyle name="Lien hypertexte visité" xfId="6928" builtinId="9" hidden="1"/>
    <cellStyle name="Lien hypertexte visité" xfId="6929" builtinId="9" hidden="1"/>
    <cellStyle name="Lien hypertexte visité" xfId="6930" builtinId="9" hidden="1"/>
    <cellStyle name="Lien hypertexte visité" xfId="6931" builtinId="9" hidden="1"/>
    <cellStyle name="Lien hypertexte visité" xfId="6932" builtinId="9" hidden="1"/>
    <cellStyle name="Lien hypertexte visité" xfId="6933" builtinId="9" hidden="1"/>
    <cellStyle name="Lien hypertexte visité" xfId="6934" builtinId="9" hidden="1"/>
    <cellStyle name="Lien hypertexte visité" xfId="6935" builtinId="9" hidden="1"/>
    <cellStyle name="Lien hypertexte visité" xfId="6936" builtinId="9" hidden="1"/>
    <cellStyle name="Lien hypertexte visité" xfId="6937" builtinId="9" hidden="1"/>
    <cellStyle name="Lien hypertexte visité" xfId="6938" builtinId="9" hidden="1"/>
    <cellStyle name="Lien hypertexte visité" xfId="6939" builtinId="9" hidden="1"/>
    <cellStyle name="Lien hypertexte visité" xfId="6940" builtinId="9" hidden="1"/>
    <cellStyle name="Lien hypertexte visité" xfId="6941" builtinId="9" hidden="1"/>
    <cellStyle name="Lien hypertexte visité" xfId="6942" builtinId="9" hidden="1"/>
    <cellStyle name="Lien hypertexte visité" xfId="6943" builtinId="9" hidden="1"/>
    <cellStyle name="Lien hypertexte visité" xfId="6944" builtinId="9" hidden="1"/>
    <cellStyle name="Lien hypertexte visité" xfId="6945" builtinId="9" hidden="1"/>
    <cellStyle name="Lien hypertexte visité" xfId="6946" builtinId="9" hidden="1"/>
    <cellStyle name="Lien hypertexte visité" xfId="6947" builtinId="9" hidden="1"/>
    <cellStyle name="Lien hypertexte visité" xfId="6948" builtinId="9" hidden="1"/>
    <cellStyle name="Lien hypertexte visité" xfId="6949" builtinId="9" hidden="1"/>
    <cellStyle name="Lien hypertexte visité" xfId="6950" builtinId="9" hidden="1"/>
    <cellStyle name="Lien hypertexte visité" xfId="6951" builtinId="9" hidden="1"/>
    <cellStyle name="Lien hypertexte visité" xfId="6952" builtinId="9" hidden="1"/>
    <cellStyle name="Lien hypertexte visité" xfId="6953" builtinId="9" hidden="1"/>
    <cellStyle name="Lien hypertexte visité" xfId="6954" builtinId="9" hidden="1"/>
    <cellStyle name="Lien hypertexte visité" xfId="6955" builtinId="9" hidden="1"/>
    <cellStyle name="Lien hypertexte visité" xfId="6956" builtinId="9" hidden="1"/>
    <cellStyle name="Lien hypertexte visité" xfId="6957" builtinId="9" hidden="1"/>
    <cellStyle name="Lien hypertexte visité" xfId="6958" builtinId="9" hidden="1"/>
    <cellStyle name="Lien hypertexte visité" xfId="6959" builtinId="9" hidden="1"/>
    <cellStyle name="Lien hypertexte visité" xfId="6960" builtinId="9" hidden="1"/>
    <cellStyle name="Lien hypertexte visité" xfId="6961" builtinId="9" hidden="1"/>
    <cellStyle name="Lien hypertexte visité" xfId="6962" builtinId="9" hidden="1"/>
    <cellStyle name="Lien hypertexte visité" xfId="6963" builtinId="9" hidden="1"/>
    <cellStyle name="Lien hypertexte visité" xfId="6964" builtinId="9" hidden="1"/>
    <cellStyle name="Lien hypertexte visité" xfId="6965" builtinId="9" hidden="1"/>
    <cellStyle name="Lien hypertexte visité" xfId="6966" builtinId="9" hidden="1"/>
    <cellStyle name="Lien hypertexte visité" xfId="6967" builtinId="9" hidden="1"/>
    <cellStyle name="Lien hypertexte visité" xfId="6968" builtinId="9" hidden="1"/>
    <cellStyle name="Lien hypertexte visité" xfId="6969" builtinId="9" hidden="1"/>
    <cellStyle name="Lien hypertexte visité" xfId="6970" builtinId="9" hidden="1"/>
    <cellStyle name="Lien hypertexte visité" xfId="6971" builtinId="9" hidden="1"/>
    <cellStyle name="Lien hypertexte visité" xfId="6972" builtinId="9" hidden="1"/>
    <cellStyle name="Lien hypertexte visité" xfId="6973" builtinId="9" hidden="1"/>
    <cellStyle name="Lien hypertexte visité" xfId="6974" builtinId="9" hidden="1"/>
    <cellStyle name="Lien hypertexte visité" xfId="6975" builtinId="9" hidden="1"/>
    <cellStyle name="Lien hypertexte visité" xfId="6976" builtinId="9" hidden="1"/>
    <cellStyle name="Lien hypertexte visité" xfId="6977" builtinId="9" hidden="1"/>
    <cellStyle name="Lien hypertexte visité" xfId="6978" builtinId="9" hidden="1"/>
    <cellStyle name="Lien hypertexte visité" xfId="6979" builtinId="9" hidden="1"/>
    <cellStyle name="Lien hypertexte visité" xfId="6980" builtinId="9" hidden="1"/>
    <cellStyle name="Lien hypertexte visité" xfId="6981" builtinId="9" hidden="1"/>
    <cellStyle name="Lien hypertexte visité" xfId="6982" builtinId="9" hidden="1"/>
    <cellStyle name="Lien hypertexte visité" xfId="6983" builtinId="9" hidden="1"/>
    <cellStyle name="Lien hypertexte visité" xfId="6984" builtinId="9" hidden="1"/>
    <cellStyle name="Lien hypertexte visité" xfId="6985" builtinId="9" hidden="1"/>
    <cellStyle name="Lien hypertexte visité" xfId="6986" builtinId="9" hidden="1"/>
    <cellStyle name="Lien hypertexte visité" xfId="6987" builtinId="9" hidden="1"/>
    <cellStyle name="Lien hypertexte visité" xfId="6988" builtinId="9" hidden="1"/>
    <cellStyle name="Lien hypertexte visité" xfId="6989" builtinId="9" hidden="1"/>
    <cellStyle name="Lien hypertexte visité" xfId="6990" builtinId="9" hidden="1"/>
    <cellStyle name="Lien hypertexte visité" xfId="6991" builtinId="9" hidden="1"/>
    <cellStyle name="Lien hypertexte visité" xfId="6992" builtinId="9" hidden="1"/>
    <cellStyle name="Lien hypertexte visité" xfId="6993" builtinId="9" hidden="1"/>
    <cellStyle name="Lien hypertexte visité" xfId="6994" builtinId="9" hidden="1"/>
    <cellStyle name="Lien hypertexte visité" xfId="6995" builtinId="9" hidden="1"/>
    <cellStyle name="Lien hypertexte visité" xfId="6996" builtinId="9" hidden="1"/>
    <cellStyle name="Lien hypertexte visité" xfId="6997" builtinId="9" hidden="1"/>
    <cellStyle name="Lien hypertexte visité" xfId="6998" builtinId="9" hidden="1"/>
    <cellStyle name="Lien hypertexte visité" xfId="6999" builtinId="9" hidden="1"/>
    <cellStyle name="Lien hypertexte visité" xfId="7000" builtinId="9" hidden="1"/>
    <cellStyle name="Lien hypertexte visité" xfId="7001" builtinId="9" hidden="1"/>
    <cellStyle name="Lien hypertexte visité" xfId="7002" builtinId="9" hidden="1"/>
    <cellStyle name="Lien hypertexte visité" xfId="7003" builtinId="9" hidden="1"/>
    <cellStyle name="Lien hypertexte visité" xfId="7004" builtinId="9" hidden="1"/>
    <cellStyle name="Lien hypertexte visité" xfId="7005" builtinId="9" hidden="1"/>
    <cellStyle name="Lien hypertexte visité" xfId="7006" builtinId="9" hidden="1"/>
    <cellStyle name="Lien hypertexte visité" xfId="7007" builtinId="9" hidden="1"/>
    <cellStyle name="Lien hypertexte visité" xfId="7008" builtinId="9" hidden="1"/>
    <cellStyle name="Lien hypertexte visité" xfId="7009" builtinId="9" hidden="1"/>
    <cellStyle name="Lien hypertexte visité" xfId="7010" builtinId="9" hidden="1"/>
    <cellStyle name="Lien hypertexte visité" xfId="7011" builtinId="9" hidden="1"/>
    <cellStyle name="Lien hypertexte visité" xfId="7012" builtinId="9" hidden="1"/>
    <cellStyle name="Lien hypertexte visité" xfId="7013" builtinId="9" hidden="1"/>
    <cellStyle name="Lien hypertexte visité" xfId="7014" builtinId="9" hidden="1"/>
    <cellStyle name="Lien hypertexte visité" xfId="7015" builtinId="9" hidden="1"/>
    <cellStyle name="Lien hypertexte visité" xfId="7016" builtinId="9" hidden="1"/>
    <cellStyle name="Lien hypertexte visité" xfId="7017" builtinId="9" hidden="1"/>
    <cellStyle name="Lien hypertexte visité" xfId="7018" builtinId="9" hidden="1"/>
    <cellStyle name="Lien hypertexte visité" xfId="7019" builtinId="9" hidden="1"/>
    <cellStyle name="Lien hypertexte visité" xfId="7020" builtinId="9" hidden="1"/>
    <cellStyle name="Lien hypertexte visité" xfId="7021" builtinId="9" hidden="1"/>
    <cellStyle name="Lien hypertexte visité" xfId="7022" builtinId="9" hidden="1"/>
    <cellStyle name="Lien hypertexte visité" xfId="7023" builtinId="9" hidden="1"/>
    <cellStyle name="Lien hypertexte visité" xfId="7024" builtinId="9" hidden="1"/>
    <cellStyle name="Lien hypertexte visité" xfId="7025" builtinId="9" hidden="1"/>
    <cellStyle name="Lien hypertexte visité" xfId="7026" builtinId="9" hidden="1"/>
    <cellStyle name="Lien hypertexte visité" xfId="7027" builtinId="9" hidden="1"/>
    <cellStyle name="Lien hypertexte visité" xfId="7028" builtinId="9" hidden="1"/>
    <cellStyle name="Lien hypertexte visité" xfId="7029" builtinId="9" hidden="1"/>
    <cellStyle name="Lien hypertexte visité" xfId="7030" builtinId="9" hidden="1"/>
    <cellStyle name="Lien hypertexte visité" xfId="7031" builtinId="9" hidden="1"/>
    <cellStyle name="Lien hypertexte visité" xfId="7032" builtinId="9" hidden="1"/>
    <cellStyle name="Lien hypertexte visité" xfId="7033" builtinId="9" hidden="1"/>
    <cellStyle name="Lien hypertexte visité" xfId="7034" builtinId="9" hidden="1"/>
    <cellStyle name="Lien hypertexte visité" xfId="7035" builtinId="9" hidden="1"/>
    <cellStyle name="Lien hypertexte visité" xfId="7036" builtinId="9" hidden="1"/>
    <cellStyle name="Lien hypertexte visité" xfId="7037" builtinId="9" hidden="1"/>
    <cellStyle name="Lien hypertexte visité" xfId="7038" builtinId="9" hidden="1"/>
    <cellStyle name="Lien hypertexte visité" xfId="7039" builtinId="9" hidden="1"/>
    <cellStyle name="Lien hypertexte visité" xfId="7040" builtinId="9" hidden="1"/>
    <cellStyle name="Lien hypertexte visité" xfId="7041" builtinId="9" hidden="1"/>
    <cellStyle name="Lien hypertexte visité" xfId="7042" builtinId="9" hidden="1"/>
    <cellStyle name="Lien hypertexte visité" xfId="7043" builtinId="9" hidden="1"/>
    <cellStyle name="Lien hypertexte visité" xfId="7044" builtinId="9" hidden="1"/>
    <cellStyle name="Lien hypertexte visité" xfId="7045" builtinId="9" hidden="1"/>
    <cellStyle name="Lien hypertexte visité" xfId="7046" builtinId="9" hidden="1"/>
    <cellStyle name="Lien hypertexte visité" xfId="7047" builtinId="9" hidden="1"/>
    <cellStyle name="Lien hypertexte visité" xfId="7048" builtinId="9" hidden="1"/>
    <cellStyle name="Lien hypertexte visité" xfId="7049" builtinId="9" hidden="1"/>
    <cellStyle name="Lien hypertexte visité" xfId="7050" builtinId="9" hidden="1"/>
    <cellStyle name="Lien hypertexte visité" xfId="7051" builtinId="9" hidden="1"/>
    <cellStyle name="Lien hypertexte visité" xfId="7052" builtinId="9" hidden="1"/>
    <cellStyle name="Lien hypertexte visité" xfId="7053" builtinId="9" hidden="1"/>
    <cellStyle name="Lien hypertexte visité" xfId="7054" builtinId="9" hidden="1"/>
    <cellStyle name="Lien hypertexte visité" xfId="7055" builtinId="9" hidden="1"/>
    <cellStyle name="Lien hypertexte visité" xfId="7056" builtinId="9" hidden="1"/>
    <cellStyle name="Lien hypertexte visité" xfId="7057" builtinId="9" hidden="1"/>
    <cellStyle name="Lien hypertexte visité" xfId="7058" builtinId="9" hidden="1"/>
    <cellStyle name="Lien hypertexte visité" xfId="7059" builtinId="9" hidden="1"/>
    <cellStyle name="Lien hypertexte visité" xfId="7060" builtinId="9" hidden="1"/>
    <cellStyle name="Lien hypertexte visité" xfId="7061" builtinId="9" hidden="1"/>
    <cellStyle name="Lien hypertexte visité" xfId="7062" builtinId="9" hidden="1"/>
    <cellStyle name="Lien hypertexte visité" xfId="7063" builtinId="9" hidden="1"/>
    <cellStyle name="Lien hypertexte visité" xfId="7064" builtinId="9" hidden="1"/>
    <cellStyle name="Lien hypertexte visité" xfId="7065" builtinId="9" hidden="1"/>
    <cellStyle name="Lien hypertexte visité" xfId="7066" builtinId="9" hidden="1"/>
    <cellStyle name="Lien hypertexte visité" xfId="7067" builtinId="9" hidden="1"/>
    <cellStyle name="Lien hypertexte visité" xfId="7068" builtinId="9" hidden="1"/>
    <cellStyle name="Lien hypertexte visité" xfId="7069" builtinId="9" hidden="1"/>
    <cellStyle name="Lien hypertexte visité" xfId="7070" builtinId="9" hidden="1"/>
    <cellStyle name="Lien hypertexte visité" xfId="7071" builtinId="9" hidden="1"/>
    <cellStyle name="Lien hypertexte visité" xfId="7072" builtinId="9" hidden="1"/>
    <cellStyle name="Lien hypertexte visité" xfId="7073" builtinId="9" hidden="1"/>
    <cellStyle name="Lien hypertexte visité" xfId="7074" builtinId="9" hidden="1"/>
    <cellStyle name="Lien hypertexte visité" xfId="7075" builtinId="9" hidden="1"/>
    <cellStyle name="Lien hypertexte visité" xfId="7076" builtinId="9" hidden="1"/>
    <cellStyle name="Lien hypertexte visité" xfId="7077" builtinId="9" hidden="1"/>
    <cellStyle name="Lien hypertexte visité" xfId="7078" builtinId="9" hidden="1"/>
    <cellStyle name="Lien hypertexte visité" xfId="7079" builtinId="9" hidden="1"/>
    <cellStyle name="Lien hypertexte visité" xfId="7080" builtinId="9" hidden="1"/>
    <cellStyle name="Lien hypertexte visité" xfId="7081" builtinId="9" hidden="1"/>
    <cellStyle name="Lien hypertexte visité" xfId="7082" builtinId="9" hidden="1"/>
    <cellStyle name="Lien hypertexte visité" xfId="7083" builtinId="9" hidden="1"/>
    <cellStyle name="Lien hypertexte visité" xfId="7084" builtinId="9" hidden="1"/>
    <cellStyle name="Lien hypertexte visité" xfId="7085" builtinId="9" hidden="1"/>
    <cellStyle name="Lien hypertexte visité" xfId="7086" builtinId="9" hidden="1"/>
    <cellStyle name="Lien hypertexte visité" xfId="7087" builtinId="9" hidden="1"/>
    <cellStyle name="Lien hypertexte visité" xfId="7088" builtinId="9" hidden="1"/>
    <cellStyle name="Lien hypertexte visité" xfId="7089" builtinId="9" hidden="1"/>
    <cellStyle name="Lien hypertexte visité" xfId="7090" builtinId="9" hidden="1"/>
    <cellStyle name="Lien hypertexte visité" xfId="7091" builtinId="9" hidden="1"/>
    <cellStyle name="Lien hypertexte visité" xfId="7092" builtinId="9" hidden="1"/>
    <cellStyle name="Lien hypertexte visité" xfId="7093" builtinId="9" hidden="1"/>
    <cellStyle name="Lien hypertexte visité" xfId="7094" builtinId="9" hidden="1"/>
    <cellStyle name="Lien hypertexte visité" xfId="7095" builtinId="9" hidden="1"/>
    <cellStyle name="Lien hypertexte visité" xfId="7096" builtinId="9" hidden="1"/>
    <cellStyle name="Lien hypertexte visité" xfId="7097" builtinId="9" hidden="1"/>
    <cellStyle name="Lien hypertexte visité" xfId="7098" builtinId="9" hidden="1"/>
    <cellStyle name="Lien hypertexte visité" xfId="7099" builtinId="9" hidden="1"/>
    <cellStyle name="Lien hypertexte visité" xfId="7100" builtinId="9" hidden="1"/>
    <cellStyle name="Lien hypertexte visité" xfId="7101" builtinId="9" hidden="1"/>
    <cellStyle name="Lien hypertexte visité" xfId="7102" builtinId="9" hidden="1"/>
    <cellStyle name="Lien hypertexte visité" xfId="7103" builtinId="9" hidden="1"/>
    <cellStyle name="Lien hypertexte visité" xfId="7104" builtinId="9" hidden="1"/>
    <cellStyle name="Lien hypertexte visité" xfId="7105" builtinId="9" hidden="1"/>
    <cellStyle name="Lien hypertexte visité" xfId="7106" builtinId="9" hidden="1"/>
    <cellStyle name="Lien hypertexte visité" xfId="7107" builtinId="9" hidden="1"/>
    <cellStyle name="Lien hypertexte visité" xfId="7108" builtinId="9" hidden="1"/>
    <cellStyle name="Lien hypertexte visité" xfId="7109" builtinId="9" hidden="1"/>
    <cellStyle name="Lien hypertexte visité" xfId="7110" builtinId="9" hidden="1"/>
    <cellStyle name="Lien hypertexte visité" xfId="7111" builtinId="9" hidden="1"/>
    <cellStyle name="Lien hypertexte visité" xfId="7112" builtinId="9" hidden="1"/>
    <cellStyle name="Lien hypertexte visité" xfId="7113" builtinId="9" hidden="1"/>
    <cellStyle name="Lien hypertexte visité" xfId="7114" builtinId="9" hidden="1"/>
    <cellStyle name="Lien hypertexte visité" xfId="7115" builtinId="9" hidden="1"/>
    <cellStyle name="Lien hypertexte visité" xfId="7116" builtinId="9" hidden="1"/>
    <cellStyle name="Lien hypertexte visité" xfId="7117" builtinId="9" hidden="1"/>
    <cellStyle name="Lien hypertexte visité" xfId="7118" builtinId="9" hidden="1"/>
    <cellStyle name="Lien hypertexte visité" xfId="7119" builtinId="9" hidden="1"/>
    <cellStyle name="Lien hypertexte visité" xfId="7120" builtinId="9" hidden="1"/>
    <cellStyle name="Lien hypertexte visité" xfId="7121" builtinId="9" hidden="1"/>
    <cellStyle name="Lien hypertexte visité" xfId="7122" builtinId="9" hidden="1"/>
    <cellStyle name="Lien hypertexte visité" xfId="7123" builtinId="9" hidden="1"/>
    <cellStyle name="Lien hypertexte visité" xfId="7124" builtinId="9" hidden="1"/>
    <cellStyle name="Lien hypertexte visité" xfId="7125" builtinId="9" hidden="1"/>
    <cellStyle name="Lien hypertexte visité" xfId="7126" builtinId="9" hidden="1"/>
    <cellStyle name="Lien hypertexte visité" xfId="7127" builtinId="9" hidden="1"/>
    <cellStyle name="Lien hypertexte visité" xfId="7128" builtinId="9" hidden="1"/>
    <cellStyle name="Lien hypertexte visité" xfId="7129" builtinId="9" hidden="1"/>
    <cellStyle name="Lien hypertexte visité" xfId="7130" builtinId="9" hidden="1"/>
    <cellStyle name="Lien hypertexte visité" xfId="7131" builtinId="9" hidden="1"/>
    <cellStyle name="Lien hypertexte visité" xfId="7132" builtinId="9" hidden="1"/>
    <cellStyle name="Lien hypertexte visité" xfId="7133" builtinId="9" hidden="1"/>
    <cellStyle name="Lien hypertexte visité" xfId="7134" builtinId="9" hidden="1"/>
    <cellStyle name="Lien hypertexte visité" xfId="7135" builtinId="9" hidden="1"/>
    <cellStyle name="Lien hypertexte visité" xfId="7136" builtinId="9" hidden="1"/>
    <cellStyle name="Lien hypertexte visité" xfId="7137" builtinId="9" hidden="1"/>
    <cellStyle name="Lien hypertexte visité" xfId="7138" builtinId="9" hidden="1"/>
    <cellStyle name="Lien hypertexte visité" xfId="7139" builtinId="9" hidden="1"/>
    <cellStyle name="Lien hypertexte visité" xfId="7140" builtinId="9" hidden="1"/>
    <cellStyle name="Lien hypertexte visité" xfId="7141" builtinId="9" hidden="1"/>
    <cellStyle name="Lien hypertexte visité" xfId="7142" builtinId="9" hidden="1"/>
    <cellStyle name="Lien hypertexte visité" xfId="7143" builtinId="9" hidden="1"/>
    <cellStyle name="Lien hypertexte visité" xfId="7144" builtinId="9" hidden="1"/>
    <cellStyle name="Lien hypertexte visité" xfId="7145" builtinId="9" hidden="1"/>
    <cellStyle name="Lien hypertexte visité" xfId="7146" builtinId="9" hidden="1"/>
    <cellStyle name="Lien hypertexte visité" xfId="7147" builtinId="9" hidden="1"/>
    <cellStyle name="Lien hypertexte visité" xfId="7148" builtinId="9" hidden="1"/>
    <cellStyle name="Lien hypertexte visité" xfId="7149" builtinId="9" hidden="1"/>
    <cellStyle name="Lien hypertexte visité" xfId="7150" builtinId="9" hidden="1"/>
    <cellStyle name="Lien hypertexte visité" xfId="7151" builtinId="9" hidden="1"/>
    <cellStyle name="Lien hypertexte visité" xfId="7152" builtinId="9" hidden="1"/>
    <cellStyle name="Lien hypertexte visité" xfId="7153" builtinId="9" hidden="1"/>
    <cellStyle name="Lien hypertexte visité" xfId="7154" builtinId="9" hidden="1"/>
    <cellStyle name="Lien hypertexte visité" xfId="7155" builtinId="9" hidden="1"/>
    <cellStyle name="Lien hypertexte visité" xfId="7156" builtinId="9" hidden="1"/>
    <cellStyle name="Lien hypertexte visité" xfId="7157" builtinId="9" hidden="1"/>
    <cellStyle name="Lien hypertexte visité" xfId="7158" builtinId="9" hidden="1"/>
    <cellStyle name="Lien hypertexte visité" xfId="7159" builtinId="9" hidden="1"/>
    <cellStyle name="Lien hypertexte visité" xfId="7160" builtinId="9" hidden="1"/>
    <cellStyle name="Lien hypertexte visité" xfId="7161" builtinId="9" hidden="1"/>
    <cellStyle name="Lien hypertexte visité" xfId="7162" builtinId="9" hidden="1"/>
    <cellStyle name="Lien hypertexte visité" xfId="7163" builtinId="9" hidden="1"/>
    <cellStyle name="Lien hypertexte visité" xfId="7164" builtinId="9" hidden="1"/>
    <cellStyle name="Lien hypertexte visité" xfId="7165" builtinId="9" hidden="1"/>
    <cellStyle name="Lien hypertexte visité" xfId="7166" builtinId="9" hidden="1"/>
    <cellStyle name="Lien hypertexte visité" xfId="7167" builtinId="9" hidden="1"/>
    <cellStyle name="Lien hypertexte visité" xfId="7168" builtinId="9" hidden="1"/>
    <cellStyle name="Lien hypertexte visité" xfId="7169" builtinId="9" hidden="1"/>
    <cellStyle name="Lien hypertexte visité" xfId="7170" builtinId="9" hidden="1"/>
    <cellStyle name="Lien hypertexte visité" xfId="7171" builtinId="9" hidden="1"/>
    <cellStyle name="Lien hypertexte visité" xfId="7172" builtinId="9" hidden="1"/>
    <cellStyle name="Lien hypertexte visité" xfId="7173" builtinId="9" hidden="1"/>
    <cellStyle name="Lien hypertexte visité" xfId="7174" builtinId="9" hidden="1"/>
    <cellStyle name="Lien hypertexte visité" xfId="7175" builtinId="9" hidden="1"/>
    <cellStyle name="Lien hypertexte visité" xfId="7176" builtinId="9" hidden="1"/>
    <cellStyle name="Lien hypertexte visité" xfId="7177" builtinId="9" hidden="1"/>
    <cellStyle name="Lien hypertexte visité" xfId="7178" builtinId="9" hidden="1"/>
    <cellStyle name="Lien hypertexte visité" xfId="7179" builtinId="9" hidden="1"/>
    <cellStyle name="Lien hypertexte visité" xfId="7180" builtinId="9" hidden="1"/>
    <cellStyle name="Lien hypertexte visité" xfId="7181" builtinId="9" hidden="1"/>
    <cellStyle name="Lien hypertexte visité" xfId="7182" builtinId="9" hidden="1"/>
    <cellStyle name="Lien hypertexte visité" xfId="7183" builtinId="9" hidden="1"/>
    <cellStyle name="Lien hypertexte visité" xfId="7184" builtinId="9" hidden="1"/>
    <cellStyle name="Lien hypertexte visité" xfId="7185" builtinId="9" hidden="1"/>
    <cellStyle name="Lien hypertexte visité" xfId="7186" builtinId="9" hidden="1"/>
    <cellStyle name="Lien hypertexte visité" xfId="7187" builtinId="9" hidden="1"/>
    <cellStyle name="Lien hypertexte visité" xfId="7188" builtinId="9" hidden="1"/>
    <cellStyle name="Lien hypertexte visité" xfId="7189" builtinId="9" hidden="1"/>
    <cellStyle name="Lien hypertexte visité" xfId="7190" builtinId="9" hidden="1"/>
    <cellStyle name="Lien hypertexte visité" xfId="7191" builtinId="9" hidden="1"/>
    <cellStyle name="Lien hypertexte visité" xfId="7192" builtinId="9" hidden="1"/>
    <cellStyle name="Lien hypertexte visité" xfId="7193" builtinId="9" hidden="1"/>
    <cellStyle name="Lien hypertexte visité" xfId="7194" builtinId="9" hidden="1"/>
    <cellStyle name="Lien hypertexte visité" xfId="7195" builtinId="9" hidden="1"/>
    <cellStyle name="Lien hypertexte visité" xfId="7196" builtinId="9" hidden="1"/>
    <cellStyle name="Lien hypertexte visité" xfId="7197" builtinId="9" hidden="1"/>
    <cellStyle name="Lien hypertexte visité" xfId="7198" builtinId="9" hidden="1"/>
    <cellStyle name="Lien hypertexte visité" xfId="7199" builtinId="9" hidden="1"/>
    <cellStyle name="Lien hypertexte visité" xfId="7200" builtinId="9" hidden="1"/>
    <cellStyle name="Lien hypertexte visité" xfId="7201" builtinId="9" hidden="1"/>
    <cellStyle name="Lien hypertexte visité" xfId="7202" builtinId="9" hidden="1"/>
    <cellStyle name="Lien hypertexte visité" xfId="7203" builtinId="9" hidden="1"/>
    <cellStyle name="Lien hypertexte visité" xfId="7204" builtinId="9" hidden="1"/>
    <cellStyle name="Lien hypertexte visité" xfId="7205" builtinId="9" hidden="1"/>
    <cellStyle name="Lien hypertexte visité" xfId="7206" builtinId="9" hidden="1"/>
    <cellStyle name="Lien hypertexte visité" xfId="7207" builtinId="9" hidden="1"/>
    <cellStyle name="Lien hypertexte visité" xfId="7208" builtinId="9" hidden="1"/>
    <cellStyle name="Lien hypertexte visité" xfId="7209" builtinId="9" hidden="1"/>
    <cellStyle name="Lien hypertexte visité" xfId="7210" builtinId="9" hidden="1"/>
    <cellStyle name="Lien hypertexte visité" xfId="7211" builtinId="9" hidden="1"/>
    <cellStyle name="Lien hypertexte visité" xfId="7212" builtinId="9" hidden="1"/>
    <cellStyle name="Lien hypertexte visité" xfId="7213" builtinId="9" hidden="1"/>
    <cellStyle name="Lien hypertexte visité" xfId="7214" builtinId="9" hidden="1"/>
    <cellStyle name="Lien hypertexte visité" xfId="7215" builtinId="9" hidden="1"/>
    <cellStyle name="Lien hypertexte visité" xfId="7216" builtinId="9" hidden="1"/>
    <cellStyle name="Lien hypertexte visité" xfId="7217" builtinId="9" hidden="1"/>
    <cellStyle name="Lien hypertexte visité" xfId="7218" builtinId="9" hidden="1"/>
    <cellStyle name="Lien hypertexte visité" xfId="7219" builtinId="9" hidden="1"/>
    <cellStyle name="Lien hypertexte visité" xfId="7220" builtinId="9" hidden="1"/>
    <cellStyle name="Lien hypertexte visité" xfId="7221" builtinId="9" hidden="1"/>
    <cellStyle name="Lien hypertexte visité" xfId="7222" builtinId="9" hidden="1"/>
    <cellStyle name="Lien hypertexte visité" xfId="7223" builtinId="9" hidden="1"/>
    <cellStyle name="Lien hypertexte visité" xfId="7224" builtinId="9" hidden="1"/>
    <cellStyle name="Lien hypertexte visité" xfId="7225" builtinId="9" hidden="1"/>
    <cellStyle name="Lien hypertexte visité" xfId="7226" builtinId="9" hidden="1"/>
    <cellStyle name="Lien hypertexte visité" xfId="7227" builtinId="9" hidden="1"/>
    <cellStyle name="Lien hypertexte visité" xfId="7228" builtinId="9" hidden="1"/>
    <cellStyle name="Lien hypertexte visité" xfId="7229" builtinId="9" hidden="1"/>
    <cellStyle name="Lien hypertexte visité" xfId="7230" builtinId="9" hidden="1"/>
    <cellStyle name="Lien hypertexte visité" xfId="7231" builtinId="9" hidden="1"/>
    <cellStyle name="Lien hypertexte visité" xfId="7232" builtinId="9" hidden="1"/>
    <cellStyle name="Lien hypertexte visité" xfId="7233" builtinId="9" hidden="1"/>
    <cellStyle name="Lien hypertexte visité" xfId="7234" builtinId="9" hidden="1"/>
    <cellStyle name="Lien hypertexte visité" xfId="7235" builtinId="9" hidden="1"/>
    <cellStyle name="Lien hypertexte visité" xfId="7236" builtinId="9" hidden="1"/>
    <cellStyle name="Lien hypertexte visité" xfId="7237" builtinId="9" hidden="1"/>
    <cellStyle name="Lien hypertexte visité" xfId="7238" builtinId="9" hidden="1"/>
    <cellStyle name="Lien hypertexte visité" xfId="7239" builtinId="9" hidden="1"/>
    <cellStyle name="Lien hypertexte visité" xfId="7240" builtinId="9" hidden="1"/>
    <cellStyle name="Lien hypertexte visité" xfId="7241" builtinId="9" hidden="1"/>
    <cellStyle name="Lien hypertexte visité" xfId="7242" builtinId="9" hidden="1"/>
    <cellStyle name="Lien hypertexte visité" xfId="7243" builtinId="9" hidden="1"/>
    <cellStyle name="Lien hypertexte visité" xfId="7244" builtinId="9" hidden="1"/>
    <cellStyle name="Lien hypertexte visité" xfId="7245" builtinId="9" hidden="1"/>
    <cellStyle name="Lien hypertexte visité" xfId="7246" builtinId="9" hidden="1"/>
    <cellStyle name="Lien hypertexte visité" xfId="7247" builtinId="9" hidden="1"/>
    <cellStyle name="Lien hypertexte visité" xfId="7248" builtinId="9" hidden="1"/>
    <cellStyle name="Lien hypertexte visité" xfId="7249" builtinId="9" hidden="1"/>
    <cellStyle name="Lien hypertexte visité" xfId="7250" builtinId="9" hidden="1"/>
    <cellStyle name="Lien hypertexte visité" xfId="7251" builtinId="9" hidden="1"/>
    <cellStyle name="Lien hypertexte visité" xfId="7252" builtinId="9" hidden="1"/>
    <cellStyle name="Lien hypertexte visité" xfId="7253" builtinId="9" hidden="1"/>
    <cellStyle name="Lien hypertexte visité" xfId="7254" builtinId="9" hidden="1"/>
    <cellStyle name="Lien hypertexte visité" xfId="7255" builtinId="9" hidden="1"/>
    <cellStyle name="Lien hypertexte visité" xfId="7256" builtinId="9" hidden="1"/>
    <cellStyle name="Lien hypertexte visité" xfId="7257" builtinId="9" hidden="1"/>
    <cellStyle name="Lien hypertexte visité" xfId="7258" builtinId="9" hidden="1"/>
    <cellStyle name="Lien hypertexte visité" xfId="7259" builtinId="9" hidden="1"/>
    <cellStyle name="Lien hypertexte visité" xfId="7260" builtinId="9" hidden="1"/>
    <cellStyle name="Lien hypertexte visité" xfId="7261" builtinId="9" hidden="1"/>
    <cellStyle name="Lien hypertexte visité" xfId="7262" builtinId="9" hidden="1"/>
    <cellStyle name="Lien hypertexte visité" xfId="7263" builtinId="9" hidden="1"/>
    <cellStyle name="Lien hypertexte visité" xfId="7264" builtinId="9" hidden="1"/>
    <cellStyle name="Lien hypertexte visité" xfId="7265" builtinId="9" hidden="1"/>
    <cellStyle name="Lien hypertexte visité" xfId="7266" builtinId="9" hidden="1"/>
    <cellStyle name="Lien hypertexte visité" xfId="7267" builtinId="9" hidden="1"/>
    <cellStyle name="Lien hypertexte visité" xfId="7268" builtinId="9" hidden="1"/>
    <cellStyle name="Lien hypertexte visité" xfId="7269" builtinId="9" hidden="1"/>
    <cellStyle name="Lien hypertexte visité" xfId="7270" builtinId="9" hidden="1"/>
    <cellStyle name="Lien hypertexte visité" xfId="7271" builtinId="9" hidden="1"/>
    <cellStyle name="Lien hypertexte visité" xfId="7272" builtinId="9" hidden="1"/>
    <cellStyle name="Lien hypertexte visité" xfId="7273" builtinId="9" hidden="1"/>
    <cellStyle name="Lien hypertexte visité" xfId="7274" builtinId="9" hidden="1"/>
    <cellStyle name="Lien hypertexte visité" xfId="7275" builtinId="9" hidden="1"/>
    <cellStyle name="Lien hypertexte visité" xfId="7276" builtinId="9" hidden="1"/>
    <cellStyle name="Lien hypertexte visité" xfId="7277" builtinId="9" hidden="1"/>
    <cellStyle name="Lien hypertexte visité" xfId="7278" builtinId="9" hidden="1"/>
    <cellStyle name="Lien hypertexte visité" xfId="7279" builtinId="9" hidden="1"/>
    <cellStyle name="Lien hypertexte visité" xfId="7280" builtinId="9" hidden="1"/>
    <cellStyle name="Lien hypertexte visité" xfId="7281" builtinId="9" hidden="1"/>
    <cellStyle name="Lien hypertexte visité" xfId="7282" builtinId="9" hidden="1"/>
    <cellStyle name="Lien hypertexte visité" xfId="7283" builtinId="9" hidden="1"/>
    <cellStyle name="Lien hypertexte visité" xfId="7284" builtinId="9" hidden="1"/>
    <cellStyle name="Lien hypertexte visité" xfId="7285" builtinId="9" hidden="1"/>
    <cellStyle name="Lien hypertexte visité" xfId="7286" builtinId="9" hidden="1"/>
    <cellStyle name="Lien hypertexte visité" xfId="7287" builtinId="9" hidden="1"/>
    <cellStyle name="Lien hypertexte visité" xfId="7288" builtinId="9" hidden="1"/>
    <cellStyle name="Lien hypertexte visité" xfId="7289" builtinId="9" hidden="1"/>
    <cellStyle name="Lien hypertexte visité" xfId="7290" builtinId="9" hidden="1"/>
    <cellStyle name="Lien hypertexte visité" xfId="7291" builtinId="9" hidden="1"/>
    <cellStyle name="Lien hypertexte visité" xfId="7292" builtinId="9" hidden="1"/>
    <cellStyle name="Lien hypertexte visité" xfId="7293" builtinId="9" hidden="1"/>
    <cellStyle name="Lien hypertexte visité" xfId="7294" builtinId="9" hidden="1"/>
    <cellStyle name="Lien hypertexte visité" xfId="7295" builtinId="9" hidden="1"/>
    <cellStyle name="Lien hypertexte visité" xfId="7296" builtinId="9" hidden="1"/>
    <cellStyle name="Lien hypertexte visité" xfId="7297" builtinId="9" hidden="1"/>
    <cellStyle name="Lien hypertexte visité" xfId="7298" builtinId="9" hidden="1"/>
    <cellStyle name="Lien hypertexte visité" xfId="7299" builtinId="9" hidden="1"/>
    <cellStyle name="Lien hypertexte visité" xfId="7300" builtinId="9" hidden="1"/>
    <cellStyle name="Lien hypertexte visité" xfId="7301" builtinId="9" hidden="1"/>
    <cellStyle name="Lien hypertexte visité" xfId="7302" builtinId="9" hidden="1"/>
    <cellStyle name="Lien hypertexte visité" xfId="7303" builtinId="9" hidden="1"/>
    <cellStyle name="Lien hypertexte visité" xfId="7304" builtinId="9" hidden="1"/>
    <cellStyle name="Lien hypertexte visité" xfId="7305" builtinId="9" hidden="1"/>
    <cellStyle name="Lien hypertexte visité" xfId="7306" builtinId="9" hidden="1"/>
    <cellStyle name="Lien hypertexte visité" xfId="7307" builtinId="9" hidden="1"/>
    <cellStyle name="Lien hypertexte visité" xfId="7308" builtinId="9" hidden="1"/>
    <cellStyle name="Lien hypertexte visité" xfId="7309" builtinId="9" hidden="1"/>
    <cellStyle name="Lien hypertexte visité" xfId="7310" builtinId="9" hidden="1"/>
    <cellStyle name="Lien hypertexte visité" xfId="7311" builtinId="9" hidden="1"/>
    <cellStyle name="Lien hypertexte visité" xfId="7312" builtinId="9" hidden="1"/>
    <cellStyle name="Lien hypertexte visité" xfId="7313" builtinId="9" hidden="1"/>
    <cellStyle name="Lien hypertexte visité" xfId="7314" builtinId="9" hidden="1"/>
    <cellStyle name="Lien hypertexte visité" xfId="7315" builtinId="9" hidden="1"/>
    <cellStyle name="Lien hypertexte visité" xfId="7316" builtinId="9" hidden="1"/>
    <cellStyle name="Lien hypertexte visité" xfId="7317" builtinId="9" hidden="1"/>
    <cellStyle name="Lien hypertexte visité" xfId="7318" builtinId="9" hidden="1"/>
    <cellStyle name="Lien hypertexte visité" xfId="7319" builtinId="9" hidden="1"/>
    <cellStyle name="Lien hypertexte visité" xfId="7320" builtinId="9" hidden="1"/>
    <cellStyle name="Lien hypertexte visité" xfId="7321" builtinId="9" hidden="1"/>
    <cellStyle name="Lien hypertexte visité" xfId="7322" builtinId="9" hidden="1"/>
    <cellStyle name="Lien hypertexte visité" xfId="7323" builtinId="9" hidden="1"/>
    <cellStyle name="Lien hypertexte visité" xfId="7324" builtinId="9" hidden="1"/>
    <cellStyle name="Lien hypertexte visité" xfId="7325" builtinId="9" hidden="1"/>
    <cellStyle name="Lien hypertexte visité" xfId="7326" builtinId="9" hidden="1"/>
    <cellStyle name="Lien hypertexte visité" xfId="7327" builtinId="9" hidden="1"/>
    <cellStyle name="Lien hypertexte visité" xfId="7328" builtinId="9" hidden="1"/>
    <cellStyle name="Lien hypertexte visité" xfId="7329" builtinId="9" hidden="1"/>
    <cellStyle name="Lien hypertexte visité" xfId="7330" builtinId="9" hidden="1"/>
    <cellStyle name="Lien hypertexte visité" xfId="7331" builtinId="9" hidden="1"/>
    <cellStyle name="Lien hypertexte visité" xfId="7332" builtinId="9" hidden="1"/>
    <cellStyle name="Lien hypertexte visité" xfId="7333" builtinId="9" hidden="1"/>
    <cellStyle name="Lien hypertexte visité" xfId="7334" builtinId="9" hidden="1"/>
    <cellStyle name="Lien hypertexte visité" xfId="7335" builtinId="9" hidden="1"/>
    <cellStyle name="Lien hypertexte visité" xfId="7336" builtinId="9" hidden="1"/>
    <cellStyle name="Lien hypertexte visité" xfId="7337" builtinId="9" hidden="1"/>
    <cellStyle name="Lien hypertexte visité" xfId="7338" builtinId="9" hidden="1"/>
    <cellStyle name="Lien hypertexte visité" xfId="7339" builtinId="9" hidden="1"/>
    <cellStyle name="Lien hypertexte visité" xfId="7340" builtinId="9" hidden="1"/>
    <cellStyle name="Lien hypertexte visité" xfId="7341" builtinId="9" hidden="1"/>
    <cellStyle name="Lien hypertexte visité" xfId="7342" builtinId="9" hidden="1"/>
    <cellStyle name="Lien hypertexte visité" xfId="7343" builtinId="9" hidden="1"/>
    <cellStyle name="Lien hypertexte visité" xfId="7344" builtinId="9" hidden="1"/>
    <cellStyle name="Lien hypertexte visité" xfId="7345" builtinId="9" hidden="1"/>
    <cellStyle name="Lien hypertexte visité" xfId="7346" builtinId="9" hidden="1"/>
    <cellStyle name="Lien hypertexte visité" xfId="7347" builtinId="9" hidden="1"/>
    <cellStyle name="Lien hypertexte visité" xfId="7348" builtinId="9" hidden="1"/>
    <cellStyle name="Lien hypertexte visité" xfId="7349" builtinId="9" hidden="1"/>
    <cellStyle name="Lien hypertexte visité" xfId="7350" builtinId="9" hidden="1"/>
    <cellStyle name="Lien hypertexte visité" xfId="7351" builtinId="9" hidden="1"/>
    <cellStyle name="Lien hypertexte visité" xfId="7352" builtinId="9" hidden="1"/>
    <cellStyle name="Lien hypertexte visité" xfId="7353" builtinId="9" hidden="1"/>
    <cellStyle name="Lien hypertexte visité" xfId="7354" builtinId="9" hidden="1"/>
    <cellStyle name="Lien hypertexte visité" xfId="7355" builtinId="9" hidden="1"/>
    <cellStyle name="Lien hypertexte visité" xfId="7356" builtinId="9" hidden="1"/>
    <cellStyle name="Lien hypertexte visité" xfId="7357" builtinId="9" hidden="1"/>
    <cellStyle name="Lien hypertexte visité" xfId="7358" builtinId="9" hidden="1"/>
    <cellStyle name="Lien hypertexte visité" xfId="7359" builtinId="9" hidden="1"/>
    <cellStyle name="Lien hypertexte visité" xfId="7360" builtinId="9" hidden="1"/>
    <cellStyle name="Lien hypertexte visité" xfId="7361" builtinId="9" hidden="1"/>
    <cellStyle name="Lien hypertexte visité" xfId="7362" builtinId="9" hidden="1"/>
    <cellStyle name="Lien hypertexte visité" xfId="7363" builtinId="9" hidden="1"/>
    <cellStyle name="Lien hypertexte visité" xfId="7364" builtinId="9" hidden="1"/>
    <cellStyle name="Lien hypertexte visité" xfId="7365" builtinId="9" hidden="1"/>
    <cellStyle name="Lien hypertexte visité" xfId="7366" builtinId="9" hidden="1"/>
    <cellStyle name="Lien hypertexte visité" xfId="7367" builtinId="9" hidden="1"/>
    <cellStyle name="Lien hypertexte visité" xfId="7368" builtinId="9" hidden="1"/>
    <cellStyle name="Lien hypertexte visité" xfId="7369" builtinId="9" hidden="1"/>
    <cellStyle name="Lien hypertexte visité" xfId="7370" builtinId="9" hidden="1"/>
    <cellStyle name="Lien hypertexte visité" xfId="7371" builtinId="9" hidden="1"/>
    <cellStyle name="Lien hypertexte visité" xfId="7372" builtinId="9" hidden="1"/>
    <cellStyle name="Lien hypertexte visité" xfId="7373" builtinId="9" hidden="1"/>
    <cellStyle name="Lien hypertexte visité" xfId="7374" builtinId="9" hidden="1"/>
    <cellStyle name="Lien hypertexte visité" xfId="7375" builtinId="9" hidden="1"/>
    <cellStyle name="Lien hypertexte visité" xfId="7376" builtinId="9" hidden="1"/>
    <cellStyle name="Lien hypertexte visité" xfId="7377" builtinId="9" hidden="1"/>
    <cellStyle name="Lien hypertexte visité" xfId="7378" builtinId="9" hidden="1"/>
    <cellStyle name="Lien hypertexte visité" xfId="7379" builtinId="9" hidden="1"/>
    <cellStyle name="Lien hypertexte visité" xfId="7380" builtinId="9" hidden="1"/>
    <cellStyle name="Lien hypertexte visité" xfId="7381" builtinId="9" hidden="1"/>
    <cellStyle name="Lien hypertexte visité" xfId="7382" builtinId="9" hidden="1"/>
    <cellStyle name="Lien hypertexte visité" xfId="7383" builtinId="9" hidden="1"/>
    <cellStyle name="Lien hypertexte visité" xfId="7384" builtinId="9" hidden="1"/>
    <cellStyle name="Lien hypertexte visité" xfId="7385" builtinId="9" hidden="1"/>
    <cellStyle name="Lien hypertexte visité" xfId="7386" builtinId="9" hidden="1"/>
    <cellStyle name="Lien hypertexte visité" xfId="7387" builtinId="9" hidden="1"/>
    <cellStyle name="Lien hypertexte visité" xfId="7388" builtinId="9" hidden="1"/>
    <cellStyle name="Lien hypertexte visité" xfId="7389" builtinId="9" hidden="1"/>
    <cellStyle name="Lien hypertexte visité" xfId="7390" builtinId="9" hidden="1"/>
    <cellStyle name="Lien hypertexte visité" xfId="7391" builtinId="9" hidden="1"/>
    <cellStyle name="Lien hypertexte visité" xfId="7392" builtinId="9" hidden="1"/>
    <cellStyle name="Lien hypertexte visité" xfId="7393" builtinId="9" hidden="1"/>
    <cellStyle name="Lien hypertexte visité" xfId="7394" builtinId="9" hidden="1"/>
    <cellStyle name="Lien hypertexte visité" xfId="7395" builtinId="9" hidden="1"/>
    <cellStyle name="Lien hypertexte visité" xfId="7396" builtinId="9" hidden="1"/>
    <cellStyle name="Lien hypertexte visité" xfId="7397" builtinId="9" hidden="1"/>
    <cellStyle name="Lien hypertexte visité" xfId="7398" builtinId="9" hidden="1"/>
    <cellStyle name="Lien hypertexte visité" xfId="7399" builtinId="9" hidden="1"/>
    <cellStyle name="Lien hypertexte visité" xfId="7400" builtinId="9" hidden="1"/>
    <cellStyle name="Lien hypertexte visité" xfId="7401" builtinId="9" hidden="1"/>
    <cellStyle name="Lien hypertexte visité" xfId="7402" builtinId="9" hidden="1"/>
    <cellStyle name="Lien hypertexte visité" xfId="7403" builtinId="9" hidden="1"/>
    <cellStyle name="Lien hypertexte visité" xfId="7404" builtinId="9" hidden="1"/>
    <cellStyle name="Lien hypertexte visité" xfId="7405" builtinId="9" hidden="1"/>
    <cellStyle name="Lien hypertexte visité" xfId="7406" builtinId="9" hidden="1"/>
    <cellStyle name="Lien hypertexte visité" xfId="7407" builtinId="9" hidden="1"/>
    <cellStyle name="Lien hypertexte visité" xfId="7408" builtinId="9" hidden="1"/>
    <cellStyle name="Lien hypertexte visité" xfId="7409" builtinId="9" hidden="1"/>
    <cellStyle name="Lien hypertexte visité" xfId="7410" builtinId="9" hidden="1"/>
    <cellStyle name="Lien hypertexte visité" xfId="7411" builtinId="9" hidden="1"/>
    <cellStyle name="Lien hypertexte visité" xfId="7412" builtinId="9" hidden="1"/>
    <cellStyle name="Lien hypertexte visité" xfId="7413" builtinId="9" hidden="1"/>
    <cellStyle name="Lien hypertexte visité" xfId="7414" builtinId="9" hidden="1"/>
    <cellStyle name="Lien hypertexte visité" xfId="7415" builtinId="9" hidden="1"/>
    <cellStyle name="Lien hypertexte visité" xfId="7416" builtinId="9" hidden="1"/>
    <cellStyle name="Lien hypertexte visité" xfId="7417" builtinId="9" hidden="1"/>
    <cellStyle name="Lien hypertexte visité" xfId="7418" builtinId="9" hidden="1"/>
    <cellStyle name="Lien hypertexte visité" xfId="7419" builtinId="9" hidden="1"/>
    <cellStyle name="Lien hypertexte visité" xfId="7420" builtinId="9" hidden="1"/>
    <cellStyle name="Lien hypertexte visité" xfId="7421" builtinId="9" hidden="1"/>
    <cellStyle name="Lien hypertexte visité" xfId="7422" builtinId="9" hidden="1"/>
    <cellStyle name="Lien hypertexte visité" xfId="7423" builtinId="9" hidden="1"/>
    <cellStyle name="Lien hypertexte visité" xfId="7424" builtinId="9" hidden="1"/>
    <cellStyle name="Lien hypertexte visité" xfId="7425" builtinId="9" hidden="1"/>
    <cellStyle name="Lien hypertexte visité" xfId="7426" builtinId="9" hidden="1"/>
    <cellStyle name="Lien hypertexte visité" xfId="7427" builtinId="9" hidden="1"/>
    <cellStyle name="Lien hypertexte visité" xfId="7428" builtinId="9" hidden="1"/>
    <cellStyle name="Lien hypertexte visité" xfId="7429" builtinId="9" hidden="1"/>
    <cellStyle name="Lien hypertexte visité" xfId="7430" builtinId="9" hidden="1"/>
    <cellStyle name="Lien hypertexte visité" xfId="7431" builtinId="9" hidden="1"/>
    <cellStyle name="Lien hypertexte visité" xfId="7432" builtinId="9" hidden="1"/>
    <cellStyle name="Lien hypertexte visité" xfId="7433" builtinId="9" hidden="1"/>
    <cellStyle name="Lien hypertexte visité" xfId="7434" builtinId="9" hidden="1"/>
    <cellStyle name="Lien hypertexte visité" xfId="7435" builtinId="9" hidden="1"/>
    <cellStyle name="Lien hypertexte visité" xfId="7436" builtinId="9" hidden="1"/>
    <cellStyle name="Lien hypertexte visité" xfId="7437" builtinId="9" hidden="1"/>
    <cellStyle name="Lien hypertexte visité" xfId="7438" builtinId="9" hidden="1"/>
    <cellStyle name="Lien hypertexte visité" xfId="7439" builtinId="9" hidden="1"/>
    <cellStyle name="Lien hypertexte visité" xfId="7440" builtinId="9" hidden="1"/>
    <cellStyle name="Lien hypertexte visité" xfId="7441" builtinId="9" hidden="1"/>
    <cellStyle name="Lien hypertexte visité" xfId="7442" builtinId="9" hidden="1"/>
    <cellStyle name="Lien hypertexte visité" xfId="7443" builtinId="9" hidden="1"/>
    <cellStyle name="Lien hypertexte visité" xfId="7444" builtinId="9" hidden="1"/>
    <cellStyle name="Lien hypertexte visité" xfId="7445" builtinId="9" hidden="1"/>
    <cellStyle name="Lien hypertexte visité" xfId="7446" builtinId="9" hidden="1"/>
    <cellStyle name="Lien hypertexte visité" xfId="7447" builtinId="9" hidden="1"/>
    <cellStyle name="Lien hypertexte visité" xfId="7448" builtinId="9" hidden="1"/>
    <cellStyle name="Lien hypertexte visité" xfId="7449" builtinId="9" hidden="1"/>
    <cellStyle name="Lien hypertexte visité" xfId="7450" builtinId="9" hidden="1"/>
    <cellStyle name="Lien hypertexte visité" xfId="7451" builtinId="9" hidden="1"/>
    <cellStyle name="Lien hypertexte visité" xfId="7452" builtinId="9" hidden="1"/>
    <cellStyle name="Lien hypertexte visité" xfId="7453" builtinId="9" hidden="1"/>
    <cellStyle name="Lien hypertexte visité" xfId="7454" builtinId="9" hidden="1"/>
    <cellStyle name="Lien hypertexte visité" xfId="7455" builtinId="9" hidden="1"/>
    <cellStyle name="Lien hypertexte visité" xfId="7456" builtinId="9" hidden="1"/>
    <cellStyle name="Lien hypertexte visité" xfId="7457" builtinId="9" hidden="1"/>
    <cellStyle name="Lien hypertexte visité" xfId="7458" builtinId="9" hidden="1"/>
    <cellStyle name="Lien hypertexte visité" xfId="7459" builtinId="9" hidden="1"/>
    <cellStyle name="Lien hypertexte visité" xfId="7460" builtinId="9" hidden="1"/>
    <cellStyle name="Lien hypertexte visité" xfId="7461" builtinId="9" hidden="1"/>
    <cellStyle name="Lien hypertexte visité" xfId="7462" builtinId="9" hidden="1"/>
    <cellStyle name="Lien hypertexte visité" xfId="7463" builtinId="9" hidden="1"/>
    <cellStyle name="Lien hypertexte visité" xfId="7464" builtinId="9" hidden="1"/>
    <cellStyle name="Lien hypertexte visité" xfId="7465" builtinId="9" hidden="1"/>
    <cellStyle name="Lien hypertexte visité" xfId="7466" builtinId="9" hidden="1"/>
    <cellStyle name="Lien hypertexte visité" xfId="7467" builtinId="9" hidden="1"/>
    <cellStyle name="Lien hypertexte visité" xfId="7468" builtinId="9" hidden="1"/>
    <cellStyle name="Lien hypertexte visité" xfId="7469" builtinId="9" hidden="1"/>
    <cellStyle name="Lien hypertexte visité" xfId="7470" builtinId="9" hidden="1"/>
    <cellStyle name="Lien hypertexte visité" xfId="7471" builtinId="9" hidden="1"/>
    <cellStyle name="Lien hypertexte visité" xfId="7472" builtinId="9" hidden="1"/>
    <cellStyle name="Lien hypertexte visité" xfId="7473" builtinId="9" hidden="1"/>
    <cellStyle name="Lien hypertexte visité" xfId="7474" builtinId="9" hidden="1"/>
    <cellStyle name="Lien hypertexte visité" xfId="7475" builtinId="9" hidden="1"/>
    <cellStyle name="Lien hypertexte visité" xfId="7476" builtinId="9" hidden="1"/>
    <cellStyle name="Lien hypertexte visité" xfId="7477" builtinId="9" hidden="1"/>
    <cellStyle name="Lien hypertexte visité" xfId="7478" builtinId="9" hidden="1"/>
    <cellStyle name="Lien hypertexte visité" xfId="7479" builtinId="9" hidden="1"/>
    <cellStyle name="Lien hypertexte visité" xfId="7480" builtinId="9" hidden="1"/>
    <cellStyle name="Lien hypertexte visité" xfId="7481" builtinId="9" hidden="1"/>
    <cellStyle name="Lien hypertexte visité" xfId="7482" builtinId="9" hidden="1"/>
    <cellStyle name="Lien hypertexte visité" xfId="7483" builtinId="9" hidden="1"/>
    <cellStyle name="Lien hypertexte visité" xfId="7484" builtinId="9" hidden="1"/>
    <cellStyle name="Lien hypertexte visité" xfId="7485" builtinId="9" hidden="1"/>
    <cellStyle name="Lien hypertexte visité" xfId="7486" builtinId="9" hidden="1"/>
    <cellStyle name="Lien hypertexte visité" xfId="7487" builtinId="9" hidden="1"/>
    <cellStyle name="Lien hypertexte visité" xfId="7488" builtinId="9" hidden="1"/>
    <cellStyle name="Lien hypertexte visité" xfId="7489" builtinId="9" hidden="1"/>
    <cellStyle name="Lien hypertexte visité" xfId="7490" builtinId="9" hidden="1"/>
    <cellStyle name="Lien hypertexte visité" xfId="7491" builtinId="9" hidden="1"/>
    <cellStyle name="Lien hypertexte visité" xfId="7492" builtinId="9" hidden="1"/>
    <cellStyle name="Lien hypertexte visité" xfId="7493" builtinId="9" hidden="1"/>
    <cellStyle name="Lien hypertexte visité" xfId="7494" builtinId="9" hidden="1"/>
    <cellStyle name="Lien hypertexte visité" xfId="7495" builtinId="9" hidden="1"/>
    <cellStyle name="Lien hypertexte visité" xfId="7496" builtinId="9" hidden="1"/>
    <cellStyle name="Lien hypertexte visité" xfId="7497" builtinId="9" hidden="1"/>
    <cellStyle name="Lien hypertexte visité" xfId="7498" builtinId="9" hidden="1"/>
    <cellStyle name="Lien hypertexte visité" xfId="7499" builtinId="9" hidden="1"/>
    <cellStyle name="Lien hypertexte visité" xfId="7500" builtinId="9" hidden="1"/>
    <cellStyle name="Lien hypertexte visité" xfId="7501" builtinId="9" hidden="1"/>
    <cellStyle name="Lien hypertexte visité" xfId="7502" builtinId="9" hidden="1"/>
    <cellStyle name="Lien hypertexte visité" xfId="7503" builtinId="9" hidden="1"/>
    <cellStyle name="Lien hypertexte visité" xfId="7504" builtinId="9" hidden="1"/>
    <cellStyle name="Lien hypertexte visité" xfId="7505" builtinId="9" hidden="1"/>
    <cellStyle name="Lien hypertexte visité" xfId="7506" builtinId="9" hidden="1"/>
    <cellStyle name="Lien hypertexte visité" xfId="7507" builtinId="9" hidden="1"/>
    <cellStyle name="Lien hypertexte visité" xfId="7508" builtinId="9" hidden="1"/>
    <cellStyle name="Lien hypertexte visité" xfId="7509" builtinId="9" hidden="1"/>
    <cellStyle name="Lien hypertexte visité" xfId="7510" builtinId="9" hidden="1"/>
    <cellStyle name="Lien hypertexte visité" xfId="7511" builtinId="9" hidden="1"/>
    <cellStyle name="Lien hypertexte visité" xfId="7512" builtinId="9" hidden="1"/>
    <cellStyle name="Lien hypertexte visité" xfId="7513" builtinId="9" hidden="1"/>
    <cellStyle name="Lien hypertexte visité" xfId="7514" builtinId="9" hidden="1"/>
    <cellStyle name="Lien hypertexte visité" xfId="7515" builtinId="9" hidden="1"/>
    <cellStyle name="Lien hypertexte visité" xfId="7516" builtinId="9" hidden="1"/>
    <cellStyle name="Lien hypertexte visité" xfId="7517" builtinId="9" hidden="1"/>
    <cellStyle name="Lien hypertexte visité" xfId="7518" builtinId="9" hidden="1"/>
    <cellStyle name="Lien hypertexte visité" xfId="7519" builtinId="9" hidden="1"/>
    <cellStyle name="Lien hypertexte visité" xfId="7520" builtinId="9" hidden="1"/>
    <cellStyle name="Lien hypertexte visité" xfId="7521" builtinId="9" hidden="1"/>
    <cellStyle name="Lien hypertexte visité" xfId="7522" builtinId="9" hidden="1"/>
    <cellStyle name="Lien hypertexte visité" xfId="7523" builtinId="9" hidden="1"/>
    <cellStyle name="Lien hypertexte visité" xfId="7524" builtinId="9" hidden="1"/>
    <cellStyle name="Lien hypertexte visité" xfId="7525" builtinId="9" hidden="1"/>
    <cellStyle name="Lien hypertexte visité" xfId="7526" builtinId="9" hidden="1"/>
    <cellStyle name="Lien hypertexte visité" xfId="7527" builtinId="9" hidden="1"/>
    <cellStyle name="Lien hypertexte visité" xfId="7528" builtinId="9" hidden="1"/>
    <cellStyle name="Lien hypertexte visité" xfId="7529" builtinId="9" hidden="1"/>
    <cellStyle name="Lien hypertexte visité" xfId="7530" builtinId="9" hidden="1"/>
    <cellStyle name="Lien hypertexte visité" xfId="7531" builtinId="9" hidden="1"/>
    <cellStyle name="Lien hypertexte visité" xfId="7532" builtinId="9" hidden="1"/>
    <cellStyle name="Lien hypertexte visité" xfId="7533" builtinId="9" hidden="1"/>
    <cellStyle name="Lien hypertexte visité" xfId="7534" builtinId="9" hidden="1"/>
    <cellStyle name="Lien hypertexte visité" xfId="7535" builtinId="9" hidden="1"/>
    <cellStyle name="Lien hypertexte visité" xfId="7536" builtinId="9" hidden="1"/>
    <cellStyle name="Lien hypertexte visité" xfId="7537" builtinId="9" hidden="1"/>
    <cellStyle name="Lien hypertexte visité" xfId="7538" builtinId="9" hidden="1"/>
    <cellStyle name="Lien hypertexte visité" xfId="7539" builtinId="9" hidden="1"/>
    <cellStyle name="Lien hypertexte visité" xfId="7540" builtinId="9" hidden="1"/>
    <cellStyle name="Lien hypertexte visité" xfId="7541" builtinId="9" hidden="1"/>
    <cellStyle name="Lien hypertexte visité" xfId="7542" builtinId="9" hidden="1"/>
    <cellStyle name="Lien hypertexte visité" xfId="7543" builtinId="9" hidden="1"/>
    <cellStyle name="Lien hypertexte visité" xfId="7544" builtinId="9" hidden="1"/>
    <cellStyle name="Lien hypertexte visité" xfId="7545" builtinId="9" hidden="1"/>
    <cellStyle name="Lien hypertexte visité" xfId="7546" builtinId="9" hidden="1"/>
    <cellStyle name="Lien hypertexte visité" xfId="7547" builtinId="9" hidden="1"/>
    <cellStyle name="Lien hypertexte visité" xfId="7548" builtinId="9" hidden="1"/>
    <cellStyle name="Lien hypertexte visité" xfId="7549" builtinId="9" hidden="1"/>
    <cellStyle name="Lien hypertexte visité" xfId="7550" builtinId="9" hidden="1"/>
    <cellStyle name="Lien hypertexte visité" xfId="7551" builtinId="9" hidden="1"/>
    <cellStyle name="Lien hypertexte visité" xfId="7552" builtinId="9" hidden="1"/>
    <cellStyle name="Lien hypertexte visité" xfId="7553" builtinId="9" hidden="1"/>
    <cellStyle name="Lien hypertexte visité" xfId="7554" builtinId="9" hidden="1"/>
    <cellStyle name="Lien hypertexte visité" xfId="7555" builtinId="9" hidden="1"/>
    <cellStyle name="Lien hypertexte visité" xfId="7556" builtinId="9" hidden="1"/>
    <cellStyle name="Lien hypertexte visité" xfId="7557" builtinId="9" hidden="1"/>
    <cellStyle name="Lien hypertexte visité" xfId="7558" builtinId="9" hidden="1"/>
    <cellStyle name="Lien hypertexte visité" xfId="7559" builtinId="9" hidden="1"/>
    <cellStyle name="Lien hypertexte visité" xfId="7560" builtinId="9" hidden="1"/>
    <cellStyle name="Lien hypertexte visité" xfId="7561" builtinId="9" hidden="1"/>
    <cellStyle name="Lien hypertexte visité" xfId="7562" builtinId="9" hidden="1"/>
    <cellStyle name="Lien hypertexte visité" xfId="7563" builtinId="9" hidden="1"/>
    <cellStyle name="Lien hypertexte visité" xfId="7564" builtinId="9" hidden="1"/>
    <cellStyle name="Lien hypertexte visité" xfId="7565" builtinId="9" hidden="1"/>
    <cellStyle name="Lien hypertexte visité" xfId="7566" builtinId="9" hidden="1"/>
    <cellStyle name="Lien hypertexte visité" xfId="7567" builtinId="9" hidden="1"/>
    <cellStyle name="Lien hypertexte visité" xfId="7568" builtinId="9" hidden="1"/>
    <cellStyle name="Lien hypertexte visité" xfId="7569" builtinId="9" hidden="1"/>
    <cellStyle name="Lien hypertexte visité" xfId="7570" builtinId="9" hidden="1"/>
    <cellStyle name="Lien hypertexte visité" xfId="7571" builtinId="9" hidden="1"/>
    <cellStyle name="Lien hypertexte visité" xfId="7572" builtinId="9" hidden="1"/>
    <cellStyle name="Lien hypertexte visité" xfId="7573" builtinId="9" hidden="1"/>
    <cellStyle name="Lien hypertexte visité" xfId="7574" builtinId="9" hidden="1"/>
    <cellStyle name="Lien hypertexte visité" xfId="7575" builtinId="9" hidden="1"/>
    <cellStyle name="Lien hypertexte visité" xfId="7576" builtinId="9" hidden="1"/>
    <cellStyle name="Lien hypertexte visité" xfId="7577" builtinId="9" hidden="1"/>
    <cellStyle name="Lien hypertexte visité" xfId="7578" builtinId="9" hidden="1"/>
    <cellStyle name="Lien hypertexte visité" xfId="7579" builtinId="9" hidden="1"/>
    <cellStyle name="Lien hypertexte visité" xfId="7580" builtinId="9" hidden="1"/>
    <cellStyle name="Lien hypertexte visité" xfId="7581" builtinId="9" hidden="1"/>
    <cellStyle name="Lien hypertexte visité" xfId="7582" builtinId="9" hidden="1"/>
    <cellStyle name="Lien hypertexte visité" xfId="7583" builtinId="9" hidden="1"/>
    <cellStyle name="Lien hypertexte visité" xfId="7584" builtinId="9" hidden="1"/>
    <cellStyle name="Lien hypertexte visité" xfId="7585" builtinId="9" hidden="1"/>
    <cellStyle name="Lien hypertexte visité" xfId="7586" builtinId="9" hidden="1"/>
    <cellStyle name="Lien hypertexte visité" xfId="7587" builtinId="9" hidden="1"/>
    <cellStyle name="Lien hypertexte visité" xfId="7588" builtinId="9" hidden="1"/>
    <cellStyle name="Lien hypertexte visité" xfId="7589" builtinId="9" hidden="1"/>
    <cellStyle name="Lien hypertexte visité" xfId="7590" builtinId="9" hidden="1"/>
    <cellStyle name="Lien hypertexte visité" xfId="7591" builtinId="9" hidden="1"/>
    <cellStyle name="Lien hypertexte visité" xfId="7592" builtinId="9" hidden="1"/>
    <cellStyle name="Lien hypertexte visité" xfId="7593" builtinId="9" hidden="1"/>
    <cellStyle name="Lien hypertexte visité" xfId="7594" builtinId="9" hidden="1"/>
    <cellStyle name="Lien hypertexte visité" xfId="7595" builtinId="9" hidden="1"/>
    <cellStyle name="Lien hypertexte visité" xfId="7596" builtinId="9" hidden="1"/>
    <cellStyle name="Lien hypertexte visité" xfId="7597" builtinId="9" hidden="1"/>
    <cellStyle name="Lien hypertexte visité" xfId="7598" builtinId="9" hidden="1"/>
    <cellStyle name="Lien hypertexte visité" xfId="7599" builtinId="9" hidden="1"/>
    <cellStyle name="Lien hypertexte visité" xfId="7600" builtinId="9" hidden="1"/>
    <cellStyle name="Lien hypertexte visité" xfId="7601" builtinId="9" hidden="1"/>
    <cellStyle name="Lien hypertexte visité" xfId="7602" builtinId="9" hidden="1"/>
    <cellStyle name="Lien hypertexte visité" xfId="7603" builtinId="9" hidden="1"/>
    <cellStyle name="Lien hypertexte visité" xfId="7604" builtinId="9" hidden="1"/>
    <cellStyle name="Lien hypertexte visité" xfId="7605" builtinId="9" hidden="1"/>
    <cellStyle name="Lien hypertexte visité" xfId="7606" builtinId="9" hidden="1"/>
    <cellStyle name="Lien hypertexte visité" xfId="7607" builtinId="9" hidden="1"/>
    <cellStyle name="Lien hypertexte visité" xfId="7608" builtinId="9" hidden="1"/>
    <cellStyle name="Lien hypertexte visité" xfId="7609" builtinId="9" hidden="1"/>
    <cellStyle name="Lien hypertexte visité" xfId="7610" builtinId="9" hidden="1"/>
    <cellStyle name="Lien hypertexte visité" xfId="7611" builtinId="9" hidden="1"/>
    <cellStyle name="Lien hypertexte visité" xfId="7612" builtinId="9" hidden="1"/>
    <cellStyle name="Lien hypertexte visité" xfId="7613" builtinId="9" hidden="1"/>
    <cellStyle name="Lien hypertexte visité" xfId="7614" builtinId="9" hidden="1"/>
    <cellStyle name="Lien hypertexte visité" xfId="7615" builtinId="9" hidden="1"/>
    <cellStyle name="Lien hypertexte visité" xfId="7616" builtinId="9" hidden="1"/>
    <cellStyle name="Lien hypertexte visité" xfId="7617" builtinId="9" hidden="1"/>
    <cellStyle name="Lien hypertexte visité" xfId="7618" builtinId="9" hidden="1"/>
    <cellStyle name="Lien hypertexte visité" xfId="7619" builtinId="9" hidden="1"/>
    <cellStyle name="Lien hypertexte visité" xfId="7620" builtinId="9" hidden="1"/>
    <cellStyle name="Lien hypertexte visité" xfId="7621" builtinId="9" hidden="1"/>
    <cellStyle name="Lien hypertexte visité" xfId="7622" builtinId="9" hidden="1"/>
    <cellStyle name="Lien hypertexte visité" xfId="7623" builtinId="9" hidden="1"/>
    <cellStyle name="Lien hypertexte visité" xfId="7624" builtinId="9" hidden="1"/>
    <cellStyle name="Lien hypertexte visité" xfId="7625" builtinId="9" hidden="1"/>
    <cellStyle name="Lien hypertexte visité" xfId="7626" builtinId="9" hidden="1"/>
    <cellStyle name="Lien hypertexte visité" xfId="7627" builtinId="9" hidden="1"/>
    <cellStyle name="Lien hypertexte visité" xfId="7628" builtinId="9" hidden="1"/>
    <cellStyle name="Lien hypertexte visité" xfId="7629" builtinId="9" hidden="1"/>
    <cellStyle name="Lien hypertexte visité" xfId="7630" builtinId="9" hidden="1"/>
    <cellStyle name="Lien hypertexte visité" xfId="7631" builtinId="9" hidden="1"/>
    <cellStyle name="Lien hypertexte visité" xfId="7632" builtinId="9" hidden="1"/>
    <cellStyle name="Lien hypertexte visité" xfId="7633" builtinId="9" hidden="1"/>
    <cellStyle name="Lien hypertexte visité" xfId="7634" builtinId="9" hidden="1"/>
    <cellStyle name="Lien hypertexte visité" xfId="7635" builtinId="9" hidden="1"/>
    <cellStyle name="Lien hypertexte visité" xfId="7636" builtinId="9" hidden="1"/>
    <cellStyle name="Lien hypertexte visité" xfId="7637" builtinId="9" hidden="1"/>
    <cellStyle name="Lien hypertexte visité" xfId="7638" builtinId="9" hidden="1"/>
    <cellStyle name="Lien hypertexte visité" xfId="7639" builtinId="9" hidden="1"/>
    <cellStyle name="Lien hypertexte visité" xfId="7640" builtinId="9" hidden="1"/>
    <cellStyle name="Lien hypertexte visité" xfId="7641" builtinId="9" hidden="1"/>
    <cellStyle name="Lien hypertexte visité" xfId="7642" builtinId="9" hidden="1"/>
    <cellStyle name="Lien hypertexte visité" xfId="7643" builtinId="9" hidden="1"/>
    <cellStyle name="Lien hypertexte visité" xfId="7644" builtinId="9" hidden="1"/>
    <cellStyle name="Lien hypertexte visité" xfId="7645" builtinId="9" hidden="1"/>
    <cellStyle name="Lien hypertexte visité" xfId="7646" builtinId="9" hidden="1"/>
    <cellStyle name="Lien hypertexte visité" xfId="7647" builtinId="9" hidden="1"/>
    <cellStyle name="Lien hypertexte visité" xfId="7648" builtinId="9" hidden="1"/>
    <cellStyle name="Lien hypertexte visité" xfId="7649" builtinId="9" hidden="1"/>
    <cellStyle name="Lien hypertexte visité" xfId="7650" builtinId="9" hidden="1"/>
    <cellStyle name="Lien hypertexte visité" xfId="7651" builtinId="9" hidden="1"/>
    <cellStyle name="Lien hypertexte visité" xfId="7652" builtinId="9" hidden="1"/>
    <cellStyle name="Lien hypertexte visité" xfId="7653" builtinId="9" hidden="1"/>
    <cellStyle name="Lien hypertexte visité" xfId="7654" builtinId="9" hidden="1"/>
    <cellStyle name="Lien hypertexte visité" xfId="7655" builtinId="9" hidden="1"/>
    <cellStyle name="Lien hypertexte visité" xfId="7656" builtinId="9" hidden="1"/>
    <cellStyle name="Lien hypertexte visité" xfId="7657" builtinId="9" hidden="1"/>
    <cellStyle name="Lien hypertexte visité" xfId="7658" builtinId="9" hidden="1"/>
    <cellStyle name="Lien hypertexte visité" xfId="7659" builtinId="9" hidden="1"/>
    <cellStyle name="Lien hypertexte visité" xfId="7660" builtinId="9" hidden="1"/>
    <cellStyle name="Lien hypertexte visité" xfId="7661" builtinId="9" hidden="1"/>
    <cellStyle name="Lien hypertexte visité" xfId="7662" builtinId="9" hidden="1"/>
    <cellStyle name="Lien hypertexte visité" xfId="7663" builtinId="9" hidden="1"/>
    <cellStyle name="Lien hypertexte visité" xfId="7664" builtinId="9" hidden="1"/>
    <cellStyle name="Lien hypertexte visité" xfId="7665" builtinId="9" hidden="1"/>
    <cellStyle name="Lien hypertexte visité" xfId="7666" builtinId="9" hidden="1"/>
    <cellStyle name="Lien hypertexte visité" xfId="7667" builtinId="9" hidden="1"/>
    <cellStyle name="Lien hypertexte visité" xfId="7668" builtinId="9" hidden="1"/>
    <cellStyle name="Lien hypertexte visité" xfId="7669" builtinId="9" hidden="1"/>
    <cellStyle name="Lien hypertexte visité" xfId="7670" builtinId="9" hidden="1"/>
    <cellStyle name="Lien hypertexte visité" xfId="7671" builtinId="9" hidden="1"/>
    <cellStyle name="Lien hypertexte visité" xfId="7672" builtinId="9" hidden="1"/>
    <cellStyle name="Lien hypertexte visité" xfId="7673" builtinId="9" hidden="1"/>
    <cellStyle name="Lien hypertexte visité" xfId="7674" builtinId="9" hidden="1"/>
    <cellStyle name="Lien hypertexte visité" xfId="7675" builtinId="9" hidden="1"/>
    <cellStyle name="Lien hypertexte visité" xfId="7676" builtinId="9" hidden="1"/>
    <cellStyle name="Lien hypertexte visité" xfId="7677" builtinId="9" hidden="1"/>
    <cellStyle name="Lien hypertexte visité" xfId="7678" builtinId="9" hidden="1"/>
    <cellStyle name="Lien hypertexte visité" xfId="7679" builtinId="9" hidden="1"/>
    <cellStyle name="Lien hypertexte visité" xfId="7680" builtinId="9" hidden="1"/>
    <cellStyle name="Lien hypertexte visité" xfId="7681" builtinId="9" hidden="1"/>
    <cellStyle name="Lien hypertexte visité" xfId="7682" builtinId="9" hidden="1"/>
    <cellStyle name="Lien hypertexte visité" xfId="7683" builtinId="9" hidden="1"/>
    <cellStyle name="Lien hypertexte visité" xfId="7684" builtinId="9" hidden="1"/>
    <cellStyle name="Lien hypertexte visité" xfId="7685" builtinId="9" hidden="1"/>
    <cellStyle name="Lien hypertexte visité" xfId="7686" builtinId="9" hidden="1"/>
    <cellStyle name="Lien hypertexte visité" xfId="7687" builtinId="9" hidden="1"/>
    <cellStyle name="Lien hypertexte visité" xfId="7688" builtinId="9" hidden="1"/>
    <cellStyle name="Lien hypertexte visité" xfId="7689" builtinId="9" hidden="1"/>
    <cellStyle name="Lien hypertexte visité" xfId="7690" builtinId="9" hidden="1"/>
    <cellStyle name="Lien hypertexte visité" xfId="7691" builtinId="9" hidden="1"/>
    <cellStyle name="Lien hypertexte visité" xfId="7692" builtinId="9" hidden="1"/>
    <cellStyle name="Lien hypertexte visité" xfId="7693" builtinId="9" hidden="1"/>
    <cellStyle name="Lien hypertexte visité" xfId="7694" builtinId="9" hidden="1"/>
    <cellStyle name="Lien hypertexte visité" xfId="7695" builtinId="9" hidden="1"/>
    <cellStyle name="Lien hypertexte visité" xfId="7696" builtinId="9" hidden="1"/>
    <cellStyle name="Lien hypertexte visité" xfId="7697" builtinId="9" hidden="1"/>
    <cellStyle name="Lien hypertexte visité" xfId="7698" builtinId="9" hidden="1"/>
    <cellStyle name="Lien hypertexte visité" xfId="7699" builtinId="9" hidden="1"/>
    <cellStyle name="Lien hypertexte visité" xfId="7700" builtinId="9" hidden="1"/>
    <cellStyle name="Lien hypertexte visité" xfId="7701" builtinId="9" hidden="1"/>
    <cellStyle name="Lien hypertexte visité" xfId="7702" builtinId="9" hidden="1"/>
    <cellStyle name="Lien hypertexte visité" xfId="7703" builtinId="9" hidden="1"/>
    <cellStyle name="Lien hypertexte visité" xfId="7704" builtinId="9" hidden="1"/>
    <cellStyle name="Lien hypertexte visité" xfId="7705" builtinId="9" hidden="1"/>
    <cellStyle name="Lien hypertexte visité" xfId="7706" builtinId="9" hidden="1"/>
    <cellStyle name="Lien hypertexte visité" xfId="7707" builtinId="9" hidden="1"/>
    <cellStyle name="Lien hypertexte visité" xfId="7708" builtinId="9" hidden="1"/>
    <cellStyle name="Lien hypertexte visité" xfId="7709" builtinId="9" hidden="1"/>
    <cellStyle name="Lien hypertexte visité" xfId="7710" builtinId="9" hidden="1"/>
    <cellStyle name="Lien hypertexte visité" xfId="7711" builtinId="9" hidden="1"/>
    <cellStyle name="Lien hypertexte visité" xfId="7712" builtinId="9" hidden="1"/>
    <cellStyle name="Lien hypertexte visité" xfId="7713" builtinId="9" hidden="1"/>
    <cellStyle name="Lien hypertexte visité" xfId="7714" builtinId="9" hidden="1"/>
    <cellStyle name="Lien hypertexte visité" xfId="7715" builtinId="9" hidden="1"/>
    <cellStyle name="Lien hypertexte visité" xfId="7716" builtinId="9" hidden="1"/>
    <cellStyle name="Lien hypertexte visité" xfId="7717" builtinId="9" hidden="1"/>
    <cellStyle name="Lien hypertexte visité" xfId="7718" builtinId="9" hidden="1"/>
    <cellStyle name="Lien hypertexte visité" xfId="7719" builtinId="9" hidden="1"/>
    <cellStyle name="Lien hypertexte visité" xfId="7720" builtinId="9" hidden="1"/>
    <cellStyle name="Lien hypertexte visité" xfId="7721" builtinId="9" hidden="1"/>
    <cellStyle name="Lien hypertexte visité" xfId="7722" builtinId="9" hidden="1"/>
    <cellStyle name="Lien hypertexte visité" xfId="7723" builtinId="9" hidden="1"/>
    <cellStyle name="Lien hypertexte visité" xfId="7724" builtinId="9" hidden="1"/>
    <cellStyle name="Lien hypertexte visité" xfId="7725" builtinId="9" hidden="1"/>
    <cellStyle name="Lien hypertexte visité" xfId="7726" builtinId="9" hidden="1"/>
    <cellStyle name="Lien hypertexte visité" xfId="7727" builtinId="9" hidden="1"/>
    <cellStyle name="Lien hypertexte visité" xfId="7728" builtinId="9" hidden="1"/>
    <cellStyle name="Lien hypertexte visité" xfId="7729" builtinId="9" hidden="1"/>
    <cellStyle name="Lien hypertexte visité" xfId="7730" builtinId="9" hidden="1"/>
    <cellStyle name="Lien hypertexte visité" xfId="7731" builtinId="9" hidden="1"/>
    <cellStyle name="Lien hypertexte visité" xfId="7732" builtinId="9" hidden="1"/>
    <cellStyle name="Lien hypertexte visité" xfId="7733" builtinId="9" hidden="1"/>
    <cellStyle name="Lien hypertexte visité" xfId="7734" builtinId="9" hidden="1"/>
    <cellStyle name="Lien hypertexte visité" xfId="7735" builtinId="9" hidden="1"/>
    <cellStyle name="Lien hypertexte visité" xfId="7736" builtinId="9" hidden="1"/>
    <cellStyle name="Lien hypertexte visité" xfId="7737" builtinId="9" hidden="1"/>
    <cellStyle name="Lien hypertexte visité" xfId="7738" builtinId="9" hidden="1"/>
    <cellStyle name="Lien hypertexte visité" xfId="7739" builtinId="9" hidden="1"/>
    <cellStyle name="Lien hypertexte visité" xfId="7740" builtinId="9" hidden="1"/>
    <cellStyle name="Lien hypertexte visité" xfId="7741" builtinId="9" hidden="1"/>
    <cellStyle name="Lien hypertexte visité" xfId="7742" builtinId="9" hidden="1"/>
    <cellStyle name="Lien hypertexte visité" xfId="7743" builtinId="9" hidden="1"/>
    <cellStyle name="Lien hypertexte visité" xfId="7744" builtinId="9" hidden="1"/>
    <cellStyle name="Lien hypertexte visité" xfId="7745" builtinId="9" hidden="1"/>
    <cellStyle name="Lien hypertexte visité" xfId="7746" builtinId="9" hidden="1"/>
    <cellStyle name="Lien hypertexte visité" xfId="7747" builtinId="9" hidden="1"/>
    <cellStyle name="Lien hypertexte visité" xfId="7748" builtinId="9" hidden="1"/>
    <cellStyle name="Lien hypertexte visité" xfId="7749" builtinId="9" hidden="1"/>
    <cellStyle name="Lien hypertexte visité" xfId="7750" builtinId="9" hidden="1"/>
    <cellStyle name="Lien hypertexte visité" xfId="7751" builtinId="9" hidden="1"/>
    <cellStyle name="Lien hypertexte visité" xfId="7752" builtinId="9" hidden="1"/>
    <cellStyle name="Lien hypertexte visité" xfId="7753" builtinId="9" hidden="1"/>
    <cellStyle name="Lien hypertexte visité" xfId="7754" builtinId="9" hidden="1"/>
    <cellStyle name="Lien hypertexte visité" xfId="7755" builtinId="9" hidden="1"/>
    <cellStyle name="Lien hypertexte visité" xfId="7756" builtinId="9" hidden="1"/>
    <cellStyle name="Lien hypertexte visité" xfId="7757" builtinId="9" hidden="1"/>
    <cellStyle name="Lien hypertexte visité" xfId="7758" builtinId="9" hidden="1"/>
    <cellStyle name="Lien hypertexte visité" xfId="7759" builtinId="9" hidden="1"/>
    <cellStyle name="Lien hypertexte visité" xfId="7760" builtinId="9" hidden="1"/>
    <cellStyle name="Lien hypertexte visité" xfId="7761" builtinId="9" hidden="1"/>
    <cellStyle name="Lien hypertexte visité" xfId="7762" builtinId="9" hidden="1"/>
    <cellStyle name="Lien hypertexte visité" xfId="7763" builtinId="9" hidden="1"/>
    <cellStyle name="Lien hypertexte visité" xfId="7764" builtinId="9" hidden="1"/>
    <cellStyle name="Lien hypertexte visité" xfId="7765" builtinId="9" hidden="1"/>
    <cellStyle name="Lien hypertexte visité" xfId="7766" builtinId="9" hidden="1"/>
    <cellStyle name="Lien hypertexte visité" xfId="7767" builtinId="9" hidden="1"/>
    <cellStyle name="Lien hypertexte visité" xfId="7768" builtinId="9" hidden="1"/>
    <cellStyle name="Lien hypertexte visité" xfId="7769" builtinId="9" hidden="1"/>
    <cellStyle name="Lien hypertexte visité" xfId="7770" builtinId="9" hidden="1"/>
    <cellStyle name="Lien hypertexte visité" xfId="7771" builtinId="9" hidden="1"/>
    <cellStyle name="Lien hypertexte visité" xfId="7772" builtinId="9" hidden="1"/>
    <cellStyle name="Lien hypertexte visité" xfId="7773" builtinId="9" hidden="1"/>
    <cellStyle name="Lien hypertexte visité" xfId="7774" builtinId="9" hidden="1"/>
    <cellStyle name="Lien hypertexte visité" xfId="7775" builtinId="9" hidden="1"/>
    <cellStyle name="Lien hypertexte visité" xfId="7776" builtinId="9" hidden="1"/>
    <cellStyle name="Lien hypertexte visité" xfId="7777" builtinId="9" hidden="1"/>
    <cellStyle name="Lien hypertexte visité" xfId="7778" builtinId="9" hidden="1"/>
    <cellStyle name="Lien hypertexte visité" xfId="7779" builtinId="9" hidden="1"/>
    <cellStyle name="Lien hypertexte visité" xfId="7780" builtinId="9" hidden="1"/>
    <cellStyle name="Lien hypertexte visité" xfId="7781" builtinId="9" hidden="1"/>
    <cellStyle name="Lien hypertexte visité" xfId="7782" builtinId="9" hidden="1"/>
    <cellStyle name="Lien hypertexte visité" xfId="7783" builtinId="9" hidden="1"/>
    <cellStyle name="Lien hypertexte visité" xfId="7784" builtinId="9" hidden="1"/>
    <cellStyle name="Lien hypertexte visité" xfId="7785" builtinId="9" hidden="1"/>
    <cellStyle name="Lien hypertexte visité" xfId="7786" builtinId="9" hidden="1"/>
    <cellStyle name="Lien hypertexte visité" xfId="7787" builtinId="9" hidden="1"/>
    <cellStyle name="Lien hypertexte visité" xfId="7788" builtinId="9" hidden="1"/>
    <cellStyle name="Lien hypertexte visité" xfId="7789" builtinId="9" hidden="1"/>
    <cellStyle name="Lien hypertexte visité" xfId="7790" builtinId="9" hidden="1"/>
    <cellStyle name="Lien hypertexte visité" xfId="7791" builtinId="9" hidden="1"/>
    <cellStyle name="Lien hypertexte visité" xfId="7792" builtinId="9" hidden="1"/>
    <cellStyle name="Lien hypertexte visité" xfId="7793" builtinId="9" hidden="1"/>
    <cellStyle name="Lien hypertexte visité" xfId="7794" builtinId="9" hidden="1"/>
    <cellStyle name="Lien hypertexte visité" xfId="7795" builtinId="9" hidden="1"/>
    <cellStyle name="Lien hypertexte visité" xfId="7796" builtinId="9" hidden="1"/>
    <cellStyle name="Lien hypertexte visité" xfId="7797" builtinId="9" hidden="1"/>
    <cellStyle name="Lien hypertexte visité" xfId="7798" builtinId="9" hidden="1"/>
    <cellStyle name="Lien hypertexte visité" xfId="7799" builtinId="9" hidden="1"/>
    <cellStyle name="Lien hypertexte visité" xfId="7800" builtinId="9" hidden="1"/>
    <cellStyle name="Lien hypertexte visité" xfId="7801" builtinId="9" hidden="1"/>
    <cellStyle name="Lien hypertexte visité" xfId="7802" builtinId="9" hidden="1"/>
    <cellStyle name="Lien hypertexte visité" xfId="7803" builtinId="9" hidden="1"/>
    <cellStyle name="Lien hypertexte visité" xfId="7804" builtinId="9" hidden="1"/>
    <cellStyle name="Lien hypertexte visité" xfId="7805" builtinId="9" hidden="1"/>
    <cellStyle name="Lien hypertexte visité" xfId="7806" builtinId="9" hidden="1"/>
    <cellStyle name="Lien hypertexte visité" xfId="7807" builtinId="9" hidden="1"/>
    <cellStyle name="Lien hypertexte visité" xfId="7809" builtinId="9" hidden="1"/>
    <cellStyle name="Lien hypertexte visité" xfId="7810" builtinId="9" hidden="1"/>
    <cellStyle name="Lien hypertexte visité" xfId="7811" builtinId="9" hidden="1"/>
    <cellStyle name="Lien hypertexte visité" xfId="7812" builtinId="9" hidden="1"/>
    <cellStyle name="Lien hypertexte visité" xfId="7813" builtinId="9" hidden="1"/>
    <cellStyle name="Lien hypertexte visité" xfId="7814" builtinId="9" hidden="1"/>
    <cellStyle name="Lien hypertexte visité" xfId="7815" builtinId="9" hidden="1"/>
    <cellStyle name="Lien hypertexte visité" xfId="7816" builtinId="9" hidden="1"/>
    <cellStyle name="Lien hypertexte visité" xfId="7817" builtinId="9" hidden="1"/>
    <cellStyle name="Lien hypertexte visité" xfId="7818" builtinId="9" hidden="1"/>
    <cellStyle name="Lien hypertexte visité" xfId="7819" builtinId="9" hidden="1"/>
    <cellStyle name="Lien hypertexte visité" xfId="7820" builtinId="9" hidden="1"/>
    <cellStyle name="Lien hypertexte visité" xfId="7821" builtinId="9" hidden="1"/>
    <cellStyle name="Lien hypertexte visité" xfId="7822" builtinId="9" hidden="1"/>
    <cellStyle name="Lien hypertexte visité" xfId="7823" builtinId="9" hidden="1"/>
    <cellStyle name="Lien hypertexte visité" xfId="7824" builtinId="9" hidden="1"/>
    <cellStyle name="Lien hypertexte visité" xfId="7825" builtinId="9" hidden="1"/>
    <cellStyle name="Lien hypertexte visité" xfId="7826" builtinId="9" hidden="1"/>
    <cellStyle name="Lien hypertexte visité" xfId="7827" builtinId="9" hidden="1"/>
    <cellStyle name="Lien hypertexte visité" xfId="7828" builtinId="9" hidden="1"/>
    <cellStyle name="Lien hypertexte visité" xfId="7829" builtinId="9" hidden="1"/>
    <cellStyle name="Lien hypertexte visité" xfId="7830" builtinId="9" hidden="1"/>
    <cellStyle name="Lien hypertexte visité" xfId="7831" builtinId="9" hidden="1"/>
    <cellStyle name="Lien hypertexte visité" xfId="7832" builtinId="9" hidden="1"/>
    <cellStyle name="Lien hypertexte visité" xfId="7833" builtinId="9" hidden="1"/>
    <cellStyle name="Lien hypertexte visité" xfId="7834" builtinId="9" hidden="1"/>
    <cellStyle name="Lien hypertexte visité" xfId="7835" builtinId="9" hidden="1"/>
    <cellStyle name="Lien hypertexte visité" xfId="7836" builtinId="9" hidden="1"/>
    <cellStyle name="Lien hypertexte visité" xfId="7837" builtinId="9" hidden="1"/>
    <cellStyle name="Lien hypertexte visité" xfId="7838" builtinId="9" hidden="1"/>
    <cellStyle name="Lien hypertexte visité" xfId="7839" builtinId="9" hidden="1"/>
    <cellStyle name="Lien hypertexte visité" xfId="7840" builtinId="9" hidden="1"/>
    <cellStyle name="Lien hypertexte visité" xfId="7841" builtinId="9" hidden="1"/>
    <cellStyle name="Lien hypertexte visité" xfId="7842" builtinId="9" hidden="1"/>
    <cellStyle name="Lien hypertexte visité" xfId="7843" builtinId="9" hidden="1"/>
    <cellStyle name="Lien hypertexte visité" xfId="7844" builtinId="9" hidden="1"/>
    <cellStyle name="Lien hypertexte visité" xfId="7845" builtinId="9" hidden="1"/>
    <cellStyle name="Lien hypertexte visité" xfId="7846" builtinId="9" hidden="1"/>
    <cellStyle name="Lien hypertexte visité" xfId="7847" builtinId="9" hidden="1"/>
    <cellStyle name="Lien hypertexte visité" xfId="7848" builtinId="9" hidden="1"/>
    <cellStyle name="Lien hypertexte visité" xfId="7849" builtinId="9" hidden="1"/>
    <cellStyle name="Lien hypertexte visité" xfId="7850" builtinId="9" hidden="1"/>
    <cellStyle name="Lien hypertexte visité" xfId="7851" builtinId="9" hidden="1"/>
    <cellStyle name="Lien hypertexte visité" xfId="7852" builtinId="9" hidden="1"/>
    <cellStyle name="Lien hypertexte visité" xfId="7853" builtinId="9" hidden="1"/>
    <cellStyle name="Lien hypertexte visité" xfId="7854" builtinId="9" hidden="1"/>
    <cellStyle name="Lien hypertexte visité" xfId="7855" builtinId="9" hidden="1"/>
    <cellStyle name="Lien hypertexte visité" xfId="7856" builtinId="9" hidden="1"/>
    <cellStyle name="Lien hypertexte visité" xfId="7857" builtinId="9" hidden="1"/>
    <cellStyle name="Lien hypertexte visité" xfId="7858" builtinId="9" hidden="1"/>
    <cellStyle name="Lien hypertexte visité" xfId="7859" builtinId="9" hidden="1"/>
    <cellStyle name="Lien hypertexte visité" xfId="7860" builtinId="9" hidden="1"/>
    <cellStyle name="Lien hypertexte visité" xfId="7861" builtinId="9" hidden="1"/>
    <cellStyle name="Lien hypertexte visité" xfId="7862" builtinId="9" hidden="1"/>
    <cellStyle name="Lien hypertexte visité" xfId="7863" builtinId="9" hidden="1"/>
    <cellStyle name="Lien hypertexte visité" xfId="7864" builtinId="9" hidden="1"/>
    <cellStyle name="Lien hypertexte visité" xfId="7865" builtinId="9" hidden="1"/>
    <cellStyle name="Lien hypertexte visité" xfId="7866" builtinId="9" hidden="1"/>
    <cellStyle name="Lien hypertexte visité" xfId="7867" builtinId="9" hidden="1"/>
    <cellStyle name="Lien hypertexte visité" xfId="7868" builtinId="9" hidden="1"/>
    <cellStyle name="Lien hypertexte visité" xfId="7869" builtinId="9" hidden="1"/>
    <cellStyle name="Lien hypertexte visité" xfId="7870" builtinId="9" hidden="1"/>
    <cellStyle name="Lien hypertexte visité" xfId="7871" builtinId="9" hidden="1"/>
    <cellStyle name="Lien hypertexte visité" xfId="7872" builtinId="9" hidden="1"/>
    <cellStyle name="Lien hypertexte visité" xfId="7873" builtinId="9" hidden="1"/>
    <cellStyle name="Lien hypertexte visité" xfId="7874" builtinId="9" hidden="1"/>
    <cellStyle name="Lien hypertexte visité" xfId="7875" builtinId="9" hidden="1"/>
    <cellStyle name="Lien hypertexte visité" xfId="7876" builtinId="9" hidden="1"/>
    <cellStyle name="Lien hypertexte visité" xfId="7877" builtinId="9" hidden="1"/>
    <cellStyle name="Lien hypertexte visité" xfId="7878" builtinId="9" hidden="1"/>
    <cellStyle name="Lien hypertexte visité" xfId="7879" builtinId="9" hidden="1"/>
    <cellStyle name="Lien hypertexte visité" xfId="7880" builtinId="9" hidden="1"/>
    <cellStyle name="Lien hypertexte visité" xfId="7881" builtinId="9" hidden="1"/>
    <cellStyle name="Lien hypertexte visité" xfId="7882" builtinId="9" hidden="1"/>
    <cellStyle name="Lien hypertexte visité" xfId="7883" builtinId="9" hidden="1"/>
    <cellStyle name="Lien hypertexte visité" xfId="7884" builtinId="9" hidden="1"/>
    <cellStyle name="Lien hypertexte visité" xfId="7885" builtinId="9" hidden="1"/>
    <cellStyle name="Lien hypertexte visité" xfId="7886" builtinId="9" hidden="1"/>
    <cellStyle name="Lien hypertexte visité" xfId="7887" builtinId="9" hidden="1"/>
    <cellStyle name="Lien hypertexte visité" xfId="7888" builtinId="9" hidden="1"/>
    <cellStyle name="Lien hypertexte visité" xfId="7889" builtinId="9" hidden="1"/>
    <cellStyle name="Lien hypertexte visité" xfId="7890" builtinId="9" hidden="1"/>
    <cellStyle name="Lien hypertexte visité" xfId="7891" builtinId="9" hidden="1"/>
    <cellStyle name="Lien hypertexte visité" xfId="7892" builtinId="9" hidden="1"/>
    <cellStyle name="Lien hypertexte visité" xfId="7893" builtinId="9" hidden="1"/>
    <cellStyle name="Lien hypertexte visité" xfId="7894" builtinId="9" hidden="1"/>
    <cellStyle name="Lien hypertexte visité" xfId="7895" builtinId="9" hidden="1"/>
    <cellStyle name="Lien hypertexte visité" xfId="7896" builtinId="9" hidden="1"/>
    <cellStyle name="Lien hypertexte visité" xfId="7897" builtinId="9" hidden="1"/>
    <cellStyle name="Lien hypertexte visité" xfId="7898" builtinId="9" hidden="1"/>
    <cellStyle name="Lien hypertexte visité" xfId="7899" builtinId="9" hidden="1"/>
    <cellStyle name="Lien hypertexte visité" xfId="7900" builtinId="9" hidden="1"/>
    <cellStyle name="Lien hypertexte visité" xfId="7901" builtinId="9" hidden="1"/>
    <cellStyle name="Lien hypertexte visité" xfId="7902" builtinId="9" hidden="1"/>
    <cellStyle name="Lien hypertexte visité" xfId="7903" builtinId="9" hidden="1"/>
    <cellStyle name="Lien hypertexte visité" xfId="7904" builtinId="9" hidden="1"/>
    <cellStyle name="Lien hypertexte visité" xfId="7905" builtinId="9" hidden="1"/>
    <cellStyle name="Lien hypertexte visité" xfId="7906" builtinId="9" hidden="1"/>
    <cellStyle name="Lien hypertexte visité" xfId="7907" builtinId="9" hidden="1"/>
    <cellStyle name="Lien hypertexte visité" xfId="7908" builtinId="9" hidden="1"/>
    <cellStyle name="Lien hypertexte visité" xfId="7909" builtinId="9" hidden="1"/>
    <cellStyle name="Lien hypertexte visité" xfId="7910" builtinId="9" hidden="1"/>
    <cellStyle name="Lien hypertexte visité" xfId="7911" builtinId="9" hidden="1"/>
    <cellStyle name="Lien hypertexte visité" xfId="7912" builtinId="9" hidden="1"/>
    <cellStyle name="Lien hypertexte visité" xfId="7913" builtinId="9" hidden="1"/>
    <cellStyle name="Lien hypertexte visité" xfId="7914" builtinId="9" hidden="1"/>
    <cellStyle name="Lien hypertexte visité" xfId="7915" builtinId="9" hidden="1"/>
    <cellStyle name="Lien hypertexte visité" xfId="7916" builtinId="9" hidden="1"/>
    <cellStyle name="Lien hypertexte visité" xfId="7917" builtinId="9" hidden="1"/>
    <cellStyle name="Lien hypertexte visité" xfId="7918" builtinId="9" hidden="1"/>
    <cellStyle name="Lien hypertexte visité" xfId="7919" builtinId="9" hidden="1"/>
    <cellStyle name="Lien hypertexte visité" xfId="7920" builtinId="9" hidden="1"/>
    <cellStyle name="Lien hypertexte visité" xfId="7921" builtinId="9" hidden="1"/>
    <cellStyle name="Lien hypertexte visité" xfId="7922" builtinId="9" hidden="1"/>
    <cellStyle name="Lien hypertexte visité" xfId="7923" builtinId="9" hidden="1"/>
    <cellStyle name="Lien hypertexte visité" xfId="7924" builtinId="9" hidden="1"/>
    <cellStyle name="Lien hypertexte visité" xfId="7925" builtinId="9" hidden="1"/>
    <cellStyle name="Lien hypertexte visité" xfId="7926" builtinId="9" hidden="1"/>
    <cellStyle name="Lien hypertexte visité" xfId="7927" builtinId="9" hidden="1"/>
    <cellStyle name="Lien hypertexte visité" xfId="7928" builtinId="9" hidden="1"/>
    <cellStyle name="Lien hypertexte visité" xfId="7929" builtinId="9" hidden="1"/>
    <cellStyle name="Lien hypertexte visité" xfId="7930" builtinId="9" hidden="1"/>
    <cellStyle name="Lien hypertexte visité" xfId="7931" builtinId="9" hidden="1"/>
    <cellStyle name="Lien hypertexte visité" xfId="7932" builtinId="9" hidden="1"/>
    <cellStyle name="Lien hypertexte visité" xfId="7933" builtinId="9" hidden="1"/>
    <cellStyle name="Lien hypertexte visité" xfId="7934" builtinId="9" hidden="1"/>
    <cellStyle name="Lien hypertexte visité" xfId="7935" builtinId="9" hidden="1"/>
    <cellStyle name="Lien hypertexte visité" xfId="7936" builtinId="9" hidden="1"/>
    <cellStyle name="Lien hypertexte visité" xfId="7937" builtinId="9" hidden="1"/>
    <cellStyle name="Lien hypertexte visité" xfId="7938" builtinId="9" hidden="1"/>
    <cellStyle name="Lien hypertexte visité" xfId="7939" builtinId="9" hidden="1"/>
    <cellStyle name="Lien hypertexte visité" xfId="7940" builtinId="9" hidden="1"/>
    <cellStyle name="Lien hypertexte visité" xfId="7941" builtinId="9" hidden="1"/>
    <cellStyle name="Lien hypertexte visité" xfId="7942" builtinId="9" hidden="1"/>
    <cellStyle name="Lien hypertexte visité" xfId="7943" builtinId="9" hidden="1"/>
    <cellStyle name="Lien hypertexte visité" xfId="7944" builtinId="9" hidden="1"/>
    <cellStyle name="Lien hypertexte visité" xfId="7945" builtinId="9" hidden="1"/>
    <cellStyle name="Lien hypertexte visité" xfId="7946" builtinId="9" hidden="1"/>
    <cellStyle name="Lien hypertexte visité" xfId="7947" builtinId="9" hidden="1"/>
    <cellStyle name="Lien hypertexte visité" xfId="7948" builtinId="9" hidden="1"/>
    <cellStyle name="Lien hypertexte visité" xfId="7949" builtinId="9" hidden="1"/>
    <cellStyle name="Lien hypertexte visité" xfId="7950" builtinId="9" hidden="1"/>
    <cellStyle name="Lien hypertexte visité" xfId="7951" builtinId="9" hidden="1"/>
    <cellStyle name="Lien hypertexte visité" xfId="7952" builtinId="9" hidden="1"/>
    <cellStyle name="Lien hypertexte visité" xfId="7953" builtinId="9" hidden="1"/>
    <cellStyle name="Lien hypertexte visité" xfId="7954" builtinId="9" hidden="1"/>
    <cellStyle name="Lien hypertexte visité" xfId="7955" builtinId="9" hidden="1"/>
    <cellStyle name="Lien hypertexte visité" xfId="7956" builtinId="9" hidden="1"/>
    <cellStyle name="Lien hypertexte visité" xfId="7957" builtinId="9" hidden="1"/>
    <cellStyle name="Lien hypertexte visité" xfId="7958" builtinId="9" hidden="1"/>
    <cellStyle name="Lien hypertexte visité" xfId="7959" builtinId="9" hidden="1"/>
    <cellStyle name="Lien hypertexte visité" xfId="7960" builtinId="9" hidden="1"/>
    <cellStyle name="Lien hypertexte visité" xfId="7961" builtinId="9" hidden="1"/>
    <cellStyle name="Lien hypertexte visité" xfId="7962" builtinId="9" hidden="1"/>
    <cellStyle name="Lien hypertexte visité" xfId="7963" builtinId="9" hidden="1"/>
    <cellStyle name="Lien hypertexte visité" xfId="7964" builtinId="9" hidden="1"/>
    <cellStyle name="Lien hypertexte visité" xfId="7965" builtinId="9" hidden="1"/>
    <cellStyle name="Lien hypertexte visité" xfId="7966" builtinId="9" hidden="1"/>
    <cellStyle name="Lien hypertexte visité" xfId="7967" builtinId="9" hidden="1"/>
    <cellStyle name="Lien hypertexte visité" xfId="7968" builtinId="9" hidden="1"/>
    <cellStyle name="Lien hypertexte visité" xfId="7969" builtinId="9" hidden="1"/>
    <cellStyle name="Lien hypertexte visité" xfId="7970" builtinId="9" hidden="1"/>
    <cellStyle name="Lien hypertexte visité" xfId="7971" builtinId="9" hidden="1"/>
    <cellStyle name="Lien hypertexte visité" xfId="7972" builtinId="9" hidden="1"/>
    <cellStyle name="Lien hypertexte visité" xfId="7973" builtinId="9" hidden="1"/>
    <cellStyle name="Lien hypertexte visité" xfId="7974" builtinId="9" hidden="1"/>
    <cellStyle name="Lien hypertexte visité" xfId="7975" builtinId="9" hidden="1"/>
    <cellStyle name="Lien hypertexte visité" xfId="7976" builtinId="9" hidden="1"/>
    <cellStyle name="Lien hypertexte visité" xfId="7977" builtinId="9" hidden="1"/>
    <cellStyle name="Lien hypertexte visité" xfId="7978" builtinId="9" hidden="1"/>
    <cellStyle name="Lien hypertexte visité" xfId="7979" builtinId="9" hidden="1"/>
    <cellStyle name="Lien hypertexte visité" xfId="7980" builtinId="9" hidden="1"/>
    <cellStyle name="Lien hypertexte visité" xfId="7981" builtinId="9" hidden="1"/>
    <cellStyle name="Lien hypertexte visité" xfId="7982" builtinId="9" hidden="1"/>
    <cellStyle name="Lien hypertexte visité" xfId="7983" builtinId="9" hidden="1"/>
    <cellStyle name="Lien hypertexte visité" xfId="7984" builtinId="9" hidden="1"/>
    <cellStyle name="Lien hypertexte visité" xfId="7985" builtinId="9" hidden="1"/>
    <cellStyle name="Lien hypertexte visité" xfId="7986" builtinId="9" hidden="1"/>
    <cellStyle name="Lien hypertexte visité" xfId="7987" builtinId="9" hidden="1"/>
    <cellStyle name="Lien hypertexte visité" xfId="7988" builtinId="9" hidden="1"/>
    <cellStyle name="Lien hypertexte visité" xfId="7989" builtinId="9" hidden="1"/>
    <cellStyle name="Lien hypertexte visité" xfId="7990" builtinId="9" hidden="1"/>
    <cellStyle name="Lien hypertexte visité" xfId="7991" builtinId="9" hidden="1"/>
    <cellStyle name="Lien hypertexte visité" xfId="7992" builtinId="9" hidden="1"/>
    <cellStyle name="Lien hypertexte visité" xfId="7993" builtinId="9" hidden="1"/>
    <cellStyle name="Lien hypertexte visité" xfId="7994" builtinId="9" hidden="1"/>
    <cellStyle name="Lien hypertexte visité" xfId="7995" builtinId="9" hidden="1"/>
    <cellStyle name="Lien hypertexte visité" xfId="7996" builtinId="9" hidden="1"/>
    <cellStyle name="Lien hypertexte visité" xfId="7997" builtinId="9" hidden="1"/>
    <cellStyle name="Lien hypertexte visité" xfId="7998" builtinId="9" hidden="1"/>
    <cellStyle name="Lien hypertexte visité" xfId="7999" builtinId="9" hidden="1"/>
    <cellStyle name="Lien hypertexte visité" xfId="8000" builtinId="9" hidden="1"/>
    <cellStyle name="Lien hypertexte visité" xfId="8001" builtinId="9" hidden="1"/>
    <cellStyle name="Lien hypertexte visité" xfId="8002" builtinId="9" hidden="1"/>
    <cellStyle name="Lien hypertexte visité" xfId="8003" builtinId="9" hidden="1"/>
    <cellStyle name="Lien hypertexte visité" xfId="8004" builtinId="9" hidden="1"/>
    <cellStyle name="Lien hypertexte visité" xfId="8005" builtinId="9" hidden="1"/>
    <cellStyle name="Lien hypertexte visité" xfId="8006" builtinId="9" hidden="1"/>
    <cellStyle name="Lien hypertexte visité" xfId="8007" builtinId="9" hidden="1"/>
    <cellStyle name="Lien hypertexte visité" xfId="8008" builtinId="9" hidden="1"/>
    <cellStyle name="Lien hypertexte visité" xfId="8009" builtinId="9" hidden="1"/>
    <cellStyle name="Lien hypertexte visité" xfId="8010" builtinId="9" hidden="1"/>
    <cellStyle name="Lien hypertexte visité" xfId="8011" builtinId="9" hidden="1"/>
    <cellStyle name="Lien hypertexte visité" xfId="8012" builtinId="9" hidden="1"/>
    <cellStyle name="Lien hypertexte visité" xfId="8013" builtinId="9" hidden="1"/>
    <cellStyle name="Lien hypertexte visité" xfId="8014" builtinId="9" hidden="1"/>
    <cellStyle name="Lien hypertexte visité" xfId="8015" builtinId="9" hidden="1"/>
    <cellStyle name="Lien hypertexte visité" xfId="8016" builtinId="9" hidden="1"/>
    <cellStyle name="Lien hypertexte visité" xfId="8017" builtinId="9" hidden="1"/>
    <cellStyle name="Lien hypertexte visité" xfId="8018" builtinId="9" hidden="1"/>
    <cellStyle name="Lien hypertexte visité" xfId="8019" builtinId="9" hidden="1"/>
    <cellStyle name="Lien hypertexte visité" xfId="8020" builtinId="9" hidden="1"/>
    <cellStyle name="Lien hypertexte visité" xfId="8021" builtinId="9" hidden="1"/>
    <cellStyle name="Lien hypertexte visité" xfId="8022" builtinId="9" hidden="1"/>
    <cellStyle name="Lien hypertexte visité" xfId="8023" builtinId="9" hidden="1"/>
    <cellStyle name="Lien hypertexte visité" xfId="8024" builtinId="9" hidden="1"/>
    <cellStyle name="Lien hypertexte visité" xfId="8025" builtinId="9" hidden="1"/>
    <cellStyle name="Lien hypertexte visité" xfId="8026" builtinId="9" hidden="1"/>
    <cellStyle name="Lien hypertexte visité" xfId="8027" builtinId="9" hidden="1"/>
    <cellStyle name="Lien hypertexte visité" xfId="8028" builtinId="9" hidden="1"/>
    <cellStyle name="Lien hypertexte visité" xfId="8029" builtinId="9" hidden="1"/>
    <cellStyle name="Lien hypertexte visité" xfId="8030" builtinId="9" hidden="1"/>
    <cellStyle name="Lien hypertexte visité" xfId="8031" builtinId="9" hidden="1"/>
    <cellStyle name="Lien hypertexte visité" xfId="8032" builtinId="9" hidden="1"/>
    <cellStyle name="Lien hypertexte visité" xfId="8033" builtinId="9" hidden="1"/>
    <cellStyle name="Lien hypertexte visité" xfId="8034" builtinId="9" hidden="1"/>
    <cellStyle name="Lien hypertexte visité" xfId="8035" builtinId="9" hidden="1"/>
    <cellStyle name="Lien hypertexte visité" xfId="8036" builtinId="9" hidden="1"/>
    <cellStyle name="Lien hypertexte visité" xfId="8037" builtinId="9" hidden="1"/>
    <cellStyle name="Lien hypertexte visité" xfId="8038" builtinId="9" hidden="1"/>
    <cellStyle name="Lien hypertexte visité" xfId="8039" builtinId="9" hidden="1"/>
    <cellStyle name="Lien hypertexte visité" xfId="8040" builtinId="9" hidden="1"/>
    <cellStyle name="Lien hypertexte visité" xfId="8041" builtinId="9" hidden="1"/>
    <cellStyle name="Lien hypertexte visité" xfId="8042" builtinId="9" hidden="1"/>
    <cellStyle name="Lien hypertexte visité" xfId="8043" builtinId="9" hidden="1"/>
    <cellStyle name="Lien hypertexte visité" xfId="8044" builtinId="9" hidden="1"/>
    <cellStyle name="Lien hypertexte visité" xfId="8045" builtinId="9" hidden="1"/>
    <cellStyle name="Lien hypertexte visité" xfId="8046" builtinId="9" hidden="1"/>
    <cellStyle name="Lien hypertexte visité" xfId="8047" builtinId="9" hidden="1"/>
    <cellStyle name="Lien hypertexte visité" xfId="8048" builtinId="9" hidden="1"/>
    <cellStyle name="Lien hypertexte visité" xfId="8049" builtinId="9" hidden="1"/>
    <cellStyle name="Lien hypertexte visité" xfId="8050" builtinId="9" hidden="1"/>
    <cellStyle name="Lien hypertexte visité" xfId="8051" builtinId="9" hidden="1"/>
    <cellStyle name="Lien hypertexte visité" xfId="8052" builtinId="9" hidden="1"/>
    <cellStyle name="Lien hypertexte visité" xfId="8053" builtinId="9" hidden="1"/>
    <cellStyle name="Lien hypertexte visité" xfId="8054" builtinId="9" hidden="1"/>
    <cellStyle name="Lien hypertexte visité" xfId="8055" builtinId="9" hidden="1"/>
    <cellStyle name="Lien hypertexte visité" xfId="8056" builtinId="9" hidden="1"/>
    <cellStyle name="Lien hypertexte visité" xfId="8057" builtinId="9" hidden="1"/>
    <cellStyle name="Lien hypertexte visité" xfId="8058" builtinId="9" hidden="1"/>
    <cellStyle name="Lien hypertexte visité" xfId="8059" builtinId="9" hidden="1"/>
    <cellStyle name="Lien hypertexte visité" xfId="8060" builtinId="9" hidden="1"/>
    <cellStyle name="Lien hypertexte visité" xfId="8061" builtinId="9" hidden="1"/>
    <cellStyle name="Lien hypertexte visité" xfId="8062" builtinId="9" hidden="1"/>
    <cellStyle name="Lien hypertexte visité" xfId="8063" builtinId="9" hidden="1"/>
    <cellStyle name="Lien hypertexte visité" xfId="8064" builtinId="9" hidden="1"/>
    <cellStyle name="Lien hypertexte visité" xfId="8065" builtinId="9" hidden="1"/>
    <cellStyle name="Lien hypertexte visité" xfId="8066" builtinId="9" hidden="1"/>
    <cellStyle name="Lien hypertexte visité" xfId="8067" builtinId="9" hidden="1"/>
    <cellStyle name="Lien hypertexte visité" xfId="8068" builtinId="9" hidden="1"/>
    <cellStyle name="Lien hypertexte visité" xfId="8069" builtinId="9" hidden="1"/>
    <cellStyle name="Lien hypertexte visité" xfId="8070" builtinId="9" hidden="1"/>
    <cellStyle name="Lien hypertexte visité" xfId="8071" builtinId="9" hidden="1"/>
    <cellStyle name="Lien hypertexte visité" xfId="8072" builtinId="9" hidden="1"/>
    <cellStyle name="Lien hypertexte visité" xfId="8073" builtinId="9" hidden="1"/>
    <cellStyle name="Lien hypertexte visité" xfId="8074" builtinId="9" hidden="1"/>
    <cellStyle name="Lien hypertexte visité" xfId="8075" builtinId="9" hidden="1"/>
    <cellStyle name="Lien hypertexte visité" xfId="8076" builtinId="9" hidden="1"/>
    <cellStyle name="Lien hypertexte visité" xfId="8077" builtinId="9" hidden="1"/>
    <cellStyle name="Lien hypertexte visité" xfId="8078" builtinId="9" hidden="1"/>
    <cellStyle name="Lien hypertexte visité" xfId="8079" builtinId="9" hidden="1"/>
    <cellStyle name="Lien hypertexte visité" xfId="8080" builtinId="9" hidden="1"/>
    <cellStyle name="Lien hypertexte visité" xfId="8081" builtinId="9" hidden="1"/>
    <cellStyle name="Lien hypertexte visité" xfId="8082" builtinId="9" hidden="1"/>
    <cellStyle name="Lien hypertexte visité" xfId="8083" builtinId="9" hidden="1"/>
    <cellStyle name="Lien hypertexte visité" xfId="8084" builtinId="9" hidden="1"/>
    <cellStyle name="Lien hypertexte visité" xfId="8085" builtinId="9" hidden="1"/>
    <cellStyle name="Lien hypertexte visité" xfId="8086" builtinId="9" hidden="1"/>
    <cellStyle name="Lien hypertexte visité" xfId="8087" builtinId="9" hidden="1"/>
    <cellStyle name="Lien hypertexte visité" xfId="8088" builtinId="9" hidden="1"/>
    <cellStyle name="Lien hypertexte visité" xfId="8089" builtinId="9" hidden="1"/>
    <cellStyle name="Lien hypertexte visité" xfId="8090" builtinId="9" hidden="1"/>
    <cellStyle name="Lien hypertexte visité" xfId="8091" builtinId="9" hidden="1"/>
    <cellStyle name="Lien hypertexte visité" xfId="8092" builtinId="9" hidden="1"/>
    <cellStyle name="Lien hypertexte visité" xfId="8093" builtinId="9" hidden="1"/>
    <cellStyle name="Lien hypertexte visité" xfId="8094" builtinId="9" hidden="1"/>
    <cellStyle name="Lien hypertexte visité" xfId="8095" builtinId="9" hidden="1"/>
    <cellStyle name="Lien hypertexte visité" xfId="8096" builtinId="9" hidden="1"/>
    <cellStyle name="Lien hypertexte visité" xfId="8097" builtinId="9" hidden="1"/>
    <cellStyle name="Lien hypertexte visité" xfId="8098" builtinId="9" hidden="1"/>
    <cellStyle name="Lien hypertexte visité" xfId="8099" builtinId="9" hidden="1"/>
    <cellStyle name="Lien hypertexte visité" xfId="8100" builtinId="9" hidden="1"/>
    <cellStyle name="Lien hypertexte visité" xfId="8101" builtinId="9" hidden="1"/>
    <cellStyle name="Lien hypertexte visité" xfId="8102" builtinId="9" hidden="1"/>
    <cellStyle name="Lien hypertexte visité" xfId="8103" builtinId="9" hidden="1"/>
    <cellStyle name="Lien hypertexte visité" xfId="8104" builtinId="9" hidden="1"/>
    <cellStyle name="Lien hypertexte visité" xfId="8105" builtinId="9" hidden="1"/>
    <cellStyle name="Lien hypertexte visité" xfId="8106" builtinId="9" hidden="1"/>
    <cellStyle name="Lien hypertexte visité" xfId="8107" builtinId="9" hidden="1"/>
    <cellStyle name="Lien hypertexte visité" xfId="8108" builtinId="9" hidden="1"/>
    <cellStyle name="Lien hypertexte visité" xfId="8109" builtinId="9" hidden="1"/>
    <cellStyle name="Lien hypertexte visité" xfId="8110" builtinId="9" hidden="1"/>
    <cellStyle name="Lien hypertexte visité" xfId="8111" builtinId="9" hidden="1"/>
    <cellStyle name="Lien hypertexte visité" xfId="8112" builtinId="9" hidden="1"/>
    <cellStyle name="Lien hypertexte visité" xfId="8113" builtinId="9" hidden="1"/>
    <cellStyle name="Lien hypertexte visité" xfId="8114" builtinId="9" hidden="1"/>
    <cellStyle name="Lien hypertexte visité" xfId="8115" builtinId="9" hidden="1"/>
    <cellStyle name="Lien hypertexte visité" xfId="8116" builtinId="9" hidden="1"/>
    <cellStyle name="Lien hypertexte visité" xfId="8117" builtinId="9" hidden="1"/>
    <cellStyle name="Lien hypertexte visité" xfId="8118" builtinId="9" hidden="1"/>
    <cellStyle name="Lien hypertexte visité" xfId="8119" builtinId="9" hidden="1"/>
    <cellStyle name="Lien hypertexte visité" xfId="8120" builtinId="9" hidden="1"/>
    <cellStyle name="Lien hypertexte visité" xfId="8121" builtinId="9" hidden="1"/>
    <cellStyle name="Lien hypertexte visité" xfId="8122" builtinId="9" hidden="1"/>
    <cellStyle name="Lien hypertexte visité" xfId="8123" builtinId="9" hidden="1"/>
    <cellStyle name="Lien hypertexte visité" xfId="8124" builtinId="9" hidden="1"/>
    <cellStyle name="Lien hypertexte visité" xfId="8125" builtinId="9" hidden="1"/>
    <cellStyle name="Lien hypertexte visité" xfId="8126" builtinId="9" hidden="1"/>
    <cellStyle name="Lien hypertexte visité" xfId="8127" builtinId="9" hidden="1"/>
    <cellStyle name="Lien hypertexte visité" xfId="8128" builtinId="9" hidden="1"/>
    <cellStyle name="Lien hypertexte visité" xfId="8129" builtinId="9" hidden="1"/>
    <cellStyle name="Lien hypertexte visité" xfId="8130" builtinId="9" hidden="1"/>
    <cellStyle name="Lien hypertexte visité" xfId="8131" builtinId="9" hidden="1"/>
    <cellStyle name="Lien hypertexte visité" xfId="8132" builtinId="9" hidden="1"/>
    <cellStyle name="Lien hypertexte visité" xfId="8133" builtinId="9" hidden="1"/>
    <cellStyle name="Lien hypertexte visité" xfId="8134" builtinId="9" hidden="1"/>
    <cellStyle name="Lien hypertexte visité" xfId="8135" builtinId="9" hidden="1"/>
    <cellStyle name="Lien hypertexte visité" xfId="8136" builtinId="9" hidden="1"/>
    <cellStyle name="Lien hypertexte visité" xfId="8137" builtinId="9" hidden="1"/>
    <cellStyle name="Lien hypertexte visité" xfId="8138" builtinId="9" hidden="1"/>
    <cellStyle name="Lien hypertexte visité" xfId="8139" builtinId="9" hidden="1"/>
    <cellStyle name="Lien hypertexte visité" xfId="8140" builtinId="9" hidden="1"/>
    <cellStyle name="Lien hypertexte visité" xfId="8141" builtinId="9" hidden="1"/>
    <cellStyle name="Lien hypertexte visité" xfId="8142" builtinId="9" hidden="1"/>
    <cellStyle name="Lien hypertexte visité" xfId="8143" builtinId="9" hidden="1"/>
    <cellStyle name="Lien hypertexte visité" xfId="8144" builtinId="9" hidden="1"/>
    <cellStyle name="Lien hypertexte visité" xfId="8145" builtinId="9" hidden="1"/>
    <cellStyle name="Lien hypertexte visité" xfId="8146" builtinId="9" hidden="1"/>
    <cellStyle name="Lien hypertexte visité" xfId="8147" builtinId="9" hidden="1"/>
    <cellStyle name="Lien hypertexte visité" xfId="8148" builtinId="9" hidden="1"/>
    <cellStyle name="Lien hypertexte visité" xfId="8149" builtinId="9" hidden="1"/>
    <cellStyle name="Lien hypertexte visité" xfId="8150" builtinId="9" hidden="1"/>
    <cellStyle name="Lien hypertexte visité" xfId="8151" builtinId="9" hidden="1"/>
    <cellStyle name="Lien hypertexte visité" xfId="8152" builtinId="9" hidden="1"/>
    <cellStyle name="Lien hypertexte visité" xfId="8153" builtinId="9" hidden="1"/>
    <cellStyle name="Lien hypertexte visité" xfId="8154" builtinId="9" hidden="1"/>
    <cellStyle name="Lien hypertexte visité" xfId="8155" builtinId="9" hidden="1"/>
    <cellStyle name="Lien hypertexte visité" xfId="8156" builtinId="9" hidden="1"/>
    <cellStyle name="Lien hypertexte visité" xfId="8157" builtinId="9" hidden="1"/>
    <cellStyle name="Lien hypertexte visité" xfId="8158" builtinId="9" hidden="1"/>
    <cellStyle name="Lien hypertexte visité" xfId="8159" builtinId="9" hidden="1"/>
    <cellStyle name="Lien hypertexte visité" xfId="8160" builtinId="9" hidden="1"/>
    <cellStyle name="Lien hypertexte visité" xfId="8161" builtinId="9" hidden="1"/>
    <cellStyle name="Lien hypertexte visité" xfId="8162" builtinId="9" hidden="1"/>
    <cellStyle name="Lien hypertexte visité" xfId="8163" builtinId="9" hidden="1"/>
    <cellStyle name="Lien hypertexte visité" xfId="8164" builtinId="9" hidden="1"/>
    <cellStyle name="Lien hypertexte visité" xfId="8165" builtinId="9" hidden="1"/>
    <cellStyle name="Lien hypertexte visité" xfId="8166" builtinId="9" hidden="1"/>
    <cellStyle name="Lien hypertexte visité" xfId="8167" builtinId="9" hidden="1"/>
    <cellStyle name="Lien hypertexte visité" xfId="8168" builtinId="9" hidden="1"/>
    <cellStyle name="Lien hypertexte visité" xfId="8169" builtinId="9" hidden="1"/>
    <cellStyle name="Lien hypertexte visité" xfId="8170" builtinId="9" hidden="1"/>
    <cellStyle name="Lien hypertexte visité" xfId="8171" builtinId="9" hidden="1"/>
    <cellStyle name="Lien hypertexte visité" xfId="8172" builtinId="9" hidden="1"/>
    <cellStyle name="Lien hypertexte visité" xfId="8173" builtinId="9" hidden="1"/>
    <cellStyle name="Lien hypertexte visité" xfId="8174" builtinId="9" hidden="1"/>
    <cellStyle name="Lien hypertexte visité" xfId="8175" builtinId="9" hidden="1"/>
    <cellStyle name="Lien hypertexte visité" xfId="8176" builtinId="9" hidden="1"/>
    <cellStyle name="Lien hypertexte visité" xfId="8177" builtinId="9" hidden="1"/>
    <cellStyle name="Lien hypertexte visité" xfId="8178" builtinId="9" hidden="1"/>
    <cellStyle name="Lien hypertexte visité" xfId="8179" builtinId="9" hidden="1"/>
    <cellStyle name="Lien hypertexte visité" xfId="8180" builtinId="9" hidden="1"/>
    <cellStyle name="Lien hypertexte visité" xfId="8181" builtinId="9" hidden="1"/>
    <cellStyle name="Lien hypertexte visité" xfId="8182" builtinId="9" hidden="1"/>
    <cellStyle name="Lien hypertexte visité" xfId="8183" builtinId="9" hidden="1"/>
    <cellStyle name="Lien hypertexte visité" xfId="8184" builtinId="9" hidden="1"/>
    <cellStyle name="Lien hypertexte visité" xfId="8185" builtinId="9" hidden="1"/>
    <cellStyle name="Lien hypertexte visité" xfId="8186" builtinId="9" hidden="1"/>
    <cellStyle name="Lien hypertexte visité" xfId="8187" builtinId="9" hidden="1"/>
    <cellStyle name="Lien hypertexte visité" xfId="8188" builtinId="9" hidden="1"/>
    <cellStyle name="Lien hypertexte visité" xfId="8189" builtinId="9" hidden="1"/>
    <cellStyle name="Lien hypertexte visité" xfId="8190" builtinId="9" hidden="1"/>
    <cellStyle name="Lien hypertexte visité" xfId="8191" builtinId="9" hidden="1"/>
    <cellStyle name="Lien hypertexte visité" xfId="8192" builtinId="9" hidden="1"/>
    <cellStyle name="Lien hypertexte visité" xfId="8193" builtinId="9" hidden="1"/>
    <cellStyle name="Lien hypertexte visité" xfId="8194" builtinId="9" hidden="1"/>
    <cellStyle name="Lien hypertexte visité" xfId="8195" builtinId="9" hidden="1"/>
    <cellStyle name="Lien hypertexte visité" xfId="8196" builtinId="9" hidden="1"/>
    <cellStyle name="Lien hypertexte visité" xfId="8197" builtinId="9" hidden="1"/>
    <cellStyle name="Lien hypertexte visité" xfId="8198" builtinId="9" hidden="1"/>
    <cellStyle name="Lien hypertexte visité" xfId="8199" builtinId="9" hidden="1"/>
    <cellStyle name="Lien hypertexte visité" xfId="8200" builtinId="9" hidden="1"/>
    <cellStyle name="Lien hypertexte visité" xfId="8201" builtinId="9" hidden="1"/>
    <cellStyle name="Lien hypertexte visité" xfId="8202" builtinId="9" hidden="1"/>
    <cellStyle name="Lien hypertexte visité" xfId="8203" builtinId="9" hidden="1"/>
    <cellStyle name="Lien hypertexte visité" xfId="8204" builtinId="9" hidden="1"/>
    <cellStyle name="Lien hypertexte visité" xfId="8205" builtinId="9" hidden="1"/>
    <cellStyle name="Lien hypertexte visité" xfId="8206" builtinId="9" hidden="1"/>
    <cellStyle name="Lien hypertexte visité" xfId="8207" builtinId="9" hidden="1"/>
    <cellStyle name="Lien hypertexte visité" xfId="8208" builtinId="9" hidden="1"/>
    <cellStyle name="Lien hypertexte visité" xfId="8209" builtinId="9" hidden="1"/>
    <cellStyle name="Lien hypertexte visité" xfId="8210" builtinId="9" hidden="1"/>
    <cellStyle name="Lien hypertexte visité" xfId="8211" builtinId="9" hidden="1"/>
    <cellStyle name="Lien hypertexte visité" xfId="8212" builtinId="9" hidden="1"/>
    <cellStyle name="Lien hypertexte visité" xfId="8213" builtinId="9" hidden="1"/>
    <cellStyle name="Lien hypertexte visité" xfId="8214" builtinId="9" hidden="1"/>
    <cellStyle name="Lien hypertexte visité" xfId="8215" builtinId="9" hidden="1"/>
    <cellStyle name="Lien hypertexte visité" xfId="8216" builtinId="9" hidden="1"/>
    <cellStyle name="Lien hypertexte visité" xfId="8217" builtinId="9" hidden="1"/>
    <cellStyle name="Lien hypertexte visité" xfId="8218" builtinId="9" hidden="1"/>
    <cellStyle name="Lien hypertexte visité" xfId="8219" builtinId="9" hidden="1"/>
    <cellStyle name="Lien hypertexte visité" xfId="8220" builtinId="9" hidden="1"/>
    <cellStyle name="Lien hypertexte visité" xfId="8221" builtinId="9" hidden="1"/>
    <cellStyle name="Lien hypertexte visité" xfId="8222" builtinId="9" hidden="1"/>
    <cellStyle name="Lien hypertexte visité" xfId="8223" builtinId="9" hidden="1"/>
    <cellStyle name="Lien hypertexte visité" xfId="8224" builtinId="9" hidden="1"/>
    <cellStyle name="Lien hypertexte visité" xfId="8225" builtinId="9" hidden="1"/>
    <cellStyle name="Lien hypertexte visité" xfId="8226" builtinId="9" hidden="1"/>
    <cellStyle name="Lien hypertexte visité" xfId="8227" builtinId="9" hidden="1"/>
    <cellStyle name="Lien hypertexte visité" xfId="8228" builtinId="9" hidden="1"/>
    <cellStyle name="Lien hypertexte visité" xfId="8229" builtinId="9" hidden="1"/>
    <cellStyle name="Lien hypertexte visité" xfId="8230" builtinId="9" hidden="1"/>
    <cellStyle name="Lien hypertexte visité" xfId="8231" builtinId="9" hidden="1"/>
    <cellStyle name="Lien hypertexte visité" xfId="8232" builtinId="9" hidden="1"/>
    <cellStyle name="Lien hypertexte visité" xfId="8233" builtinId="9" hidden="1"/>
    <cellStyle name="Lien hypertexte visité" xfId="8234" builtinId="9" hidden="1"/>
    <cellStyle name="Lien hypertexte visité" xfId="8235" builtinId="9" hidden="1"/>
    <cellStyle name="Lien hypertexte visité" xfId="8236" builtinId="9" hidden="1"/>
    <cellStyle name="Lien hypertexte visité" xfId="8237" builtinId="9" hidden="1"/>
    <cellStyle name="Lien hypertexte visité" xfId="8238" builtinId="9" hidden="1"/>
    <cellStyle name="Lien hypertexte visité" xfId="8239" builtinId="9" hidden="1"/>
    <cellStyle name="Lien hypertexte visité" xfId="8240" builtinId="9" hidden="1"/>
    <cellStyle name="Lien hypertexte visité" xfId="8241" builtinId="9" hidden="1"/>
    <cellStyle name="Lien hypertexte visité" xfId="8242" builtinId="9" hidden="1"/>
    <cellStyle name="Lien hypertexte visité" xfId="8243" builtinId="9" hidden="1"/>
    <cellStyle name="Lien hypertexte visité" xfId="8244" builtinId="9" hidden="1"/>
    <cellStyle name="Lien hypertexte visité" xfId="8245" builtinId="9" hidden="1"/>
    <cellStyle name="Lien hypertexte visité" xfId="8246" builtinId="9" hidden="1"/>
    <cellStyle name="Lien hypertexte visité" xfId="8247" builtinId="9" hidden="1"/>
    <cellStyle name="Lien hypertexte visité" xfId="8248" builtinId="9" hidden="1"/>
    <cellStyle name="Lien hypertexte visité" xfId="8249" builtinId="9" hidden="1"/>
    <cellStyle name="Lien hypertexte visité" xfId="8250" builtinId="9" hidden="1"/>
    <cellStyle name="Lien hypertexte visité" xfId="8251" builtinId="9" hidden="1"/>
    <cellStyle name="Lien hypertexte visité" xfId="8252" builtinId="9" hidden="1"/>
    <cellStyle name="Lien hypertexte visité" xfId="8253" builtinId="9" hidden="1"/>
    <cellStyle name="Lien hypertexte visité" xfId="8254" builtinId="9" hidden="1"/>
    <cellStyle name="Lien hypertexte visité" xfId="8255" builtinId="9" hidden="1"/>
    <cellStyle name="Lien hypertexte visité" xfId="8256" builtinId="9" hidden="1"/>
    <cellStyle name="Lien hypertexte visité" xfId="8257" builtinId="9" hidden="1"/>
    <cellStyle name="Lien hypertexte visité" xfId="8258" builtinId="9" hidden="1"/>
    <cellStyle name="Lien hypertexte visité" xfId="8259" builtinId="9" hidden="1"/>
    <cellStyle name="Lien hypertexte visité" xfId="8260" builtinId="9" hidden="1"/>
    <cellStyle name="Lien hypertexte visité" xfId="8261" builtinId="9" hidden="1"/>
    <cellStyle name="Lien hypertexte visité" xfId="8262" builtinId="9" hidden="1"/>
    <cellStyle name="Lien hypertexte visité" xfId="8263" builtinId="9" hidden="1"/>
    <cellStyle name="Lien hypertexte visité" xfId="8264" builtinId="9" hidden="1"/>
    <cellStyle name="Lien hypertexte visité" xfId="8265" builtinId="9" hidden="1"/>
    <cellStyle name="Lien hypertexte visité" xfId="8266" builtinId="9" hidden="1"/>
    <cellStyle name="Lien hypertexte visité" xfId="8267" builtinId="9" hidden="1"/>
    <cellStyle name="Lien hypertexte visité" xfId="8268" builtinId="9" hidden="1"/>
    <cellStyle name="Lien hypertexte visité" xfId="8269" builtinId="9" hidden="1"/>
    <cellStyle name="Lien hypertexte visité" xfId="8270" builtinId="9" hidden="1"/>
    <cellStyle name="Lien hypertexte visité" xfId="8271" builtinId="9" hidden="1"/>
    <cellStyle name="Lien hypertexte visité" xfId="8272" builtinId="9" hidden="1"/>
    <cellStyle name="Lien hypertexte visité" xfId="8273" builtinId="9" hidden="1"/>
    <cellStyle name="Lien hypertexte visité" xfId="8274" builtinId="9" hidden="1"/>
    <cellStyle name="Lien hypertexte visité" xfId="8275" builtinId="9" hidden="1"/>
    <cellStyle name="Lien hypertexte visité" xfId="8276" builtinId="9" hidden="1"/>
    <cellStyle name="Lien hypertexte visité" xfId="8277" builtinId="9" hidden="1"/>
    <cellStyle name="Lien hypertexte visité" xfId="8278" builtinId="9" hidden="1"/>
    <cellStyle name="Lien hypertexte visité" xfId="8279" builtinId="9" hidden="1"/>
    <cellStyle name="Lien hypertexte visité" xfId="8280" builtinId="9" hidden="1"/>
    <cellStyle name="Lien hypertexte visité" xfId="8281" builtinId="9" hidden="1"/>
    <cellStyle name="Lien hypertexte visité" xfId="8282" builtinId="9" hidden="1"/>
    <cellStyle name="Lien hypertexte visité" xfId="8283" builtinId="9" hidden="1"/>
    <cellStyle name="Lien hypertexte visité" xfId="8284" builtinId="9" hidden="1"/>
    <cellStyle name="Lien hypertexte visité" xfId="8285" builtinId="9" hidden="1"/>
    <cellStyle name="Lien hypertexte visité" xfId="8286" builtinId="9" hidden="1"/>
    <cellStyle name="Lien hypertexte visité" xfId="8287" builtinId="9" hidden="1"/>
    <cellStyle name="Lien hypertexte visité" xfId="8288" builtinId="9" hidden="1"/>
    <cellStyle name="Lien hypertexte visité" xfId="8289" builtinId="9" hidden="1"/>
    <cellStyle name="Lien hypertexte visité" xfId="8290" builtinId="9" hidden="1"/>
    <cellStyle name="Lien hypertexte visité" xfId="8291" builtinId="9" hidden="1"/>
    <cellStyle name="Lien hypertexte visité" xfId="8292" builtinId="9" hidden="1"/>
    <cellStyle name="Lien hypertexte visité" xfId="8293" builtinId="9" hidden="1"/>
    <cellStyle name="Lien hypertexte visité" xfId="8294" builtinId="9" hidden="1"/>
    <cellStyle name="Lien hypertexte visité" xfId="8295" builtinId="9" hidden="1"/>
    <cellStyle name="Lien hypertexte visité" xfId="8296" builtinId="9" hidden="1"/>
    <cellStyle name="Lien hypertexte visité" xfId="8297" builtinId="9" hidden="1"/>
    <cellStyle name="Lien hypertexte visité" xfId="8298" builtinId="9" hidden="1"/>
    <cellStyle name="Lien hypertexte visité" xfId="8299" builtinId="9" hidden="1"/>
    <cellStyle name="Lien hypertexte visité" xfId="8300" builtinId="9" hidden="1"/>
    <cellStyle name="Lien hypertexte visité" xfId="8301" builtinId="9" hidden="1"/>
    <cellStyle name="Lien hypertexte visité" xfId="8302" builtinId="9" hidden="1"/>
    <cellStyle name="Lien hypertexte visité" xfId="8303" builtinId="9" hidden="1"/>
    <cellStyle name="Lien hypertexte visité" xfId="8304" builtinId="9" hidden="1"/>
    <cellStyle name="Lien hypertexte visité" xfId="8305" builtinId="9" hidden="1"/>
    <cellStyle name="Lien hypertexte visité" xfId="8306" builtinId="9" hidden="1"/>
    <cellStyle name="Lien hypertexte visité" xfId="8307" builtinId="9" hidden="1"/>
    <cellStyle name="Lien hypertexte visité" xfId="8308" builtinId="9" hidden="1"/>
    <cellStyle name="Lien hypertexte visité" xfId="8309" builtinId="9" hidden="1"/>
    <cellStyle name="Lien hypertexte visité" xfId="8310" builtinId="9" hidden="1"/>
    <cellStyle name="Lien hypertexte visité" xfId="8311" builtinId="9" hidden="1"/>
    <cellStyle name="Lien hypertexte visité" xfId="8312" builtinId="9" hidden="1"/>
    <cellStyle name="Lien hypertexte visité" xfId="8313" builtinId="9" hidden="1"/>
    <cellStyle name="Lien hypertexte visité" xfId="8314" builtinId="9" hidden="1"/>
    <cellStyle name="Lien hypertexte visité" xfId="8315" builtinId="9" hidden="1"/>
    <cellStyle name="Lien hypertexte visité" xfId="8316" builtinId="9" hidden="1"/>
    <cellStyle name="Lien hypertexte visité" xfId="8317" builtinId="9" hidden="1"/>
    <cellStyle name="Lien hypertexte visité" xfId="8318" builtinId="9" hidden="1"/>
    <cellStyle name="Lien hypertexte visité" xfId="8319" builtinId="9" hidden="1"/>
    <cellStyle name="Lien hypertexte visité" xfId="8320" builtinId="9" hidden="1"/>
    <cellStyle name="Lien hypertexte visité" xfId="8321" builtinId="9" hidden="1"/>
    <cellStyle name="Lien hypertexte visité" xfId="8322" builtinId="9" hidden="1"/>
    <cellStyle name="Lien hypertexte visité" xfId="8323" builtinId="9" hidden="1"/>
    <cellStyle name="Lien hypertexte visité" xfId="8324" builtinId="9" hidden="1"/>
    <cellStyle name="Lien hypertexte visité" xfId="8325" builtinId="9" hidden="1"/>
    <cellStyle name="Lien hypertexte visité" xfId="8326" builtinId="9" hidden="1"/>
    <cellStyle name="Lien hypertexte visité" xfId="8327" builtinId="9" hidden="1"/>
    <cellStyle name="Lien hypertexte visité" xfId="8328" builtinId="9" hidden="1"/>
    <cellStyle name="Lien hypertexte visité" xfId="8329" builtinId="9" hidden="1"/>
    <cellStyle name="Lien hypertexte visité" xfId="8330" builtinId="9" hidden="1"/>
    <cellStyle name="Lien hypertexte visité" xfId="8331" builtinId="9" hidden="1"/>
    <cellStyle name="Lien hypertexte visité" xfId="8332" builtinId="9" hidden="1"/>
    <cellStyle name="Lien hypertexte visité" xfId="8333" builtinId="9" hidden="1"/>
    <cellStyle name="Lien hypertexte visité" xfId="8334" builtinId="9" hidden="1"/>
    <cellStyle name="Lien hypertexte visité" xfId="8335" builtinId="9" hidden="1"/>
    <cellStyle name="Lien hypertexte visité" xfId="8336" builtinId="9" hidden="1"/>
    <cellStyle name="Lien hypertexte visité" xfId="8337" builtinId="9" hidden="1"/>
    <cellStyle name="Lien hypertexte visité" xfId="8338" builtinId="9" hidden="1"/>
    <cellStyle name="Lien hypertexte visité" xfId="8339" builtinId="9" hidden="1"/>
    <cellStyle name="Lien hypertexte visité" xfId="8340" builtinId="9" hidden="1"/>
    <cellStyle name="Lien hypertexte visité" xfId="8341" builtinId="9" hidden="1"/>
    <cellStyle name="Lien hypertexte visité" xfId="8342" builtinId="9" hidden="1"/>
    <cellStyle name="Lien hypertexte visité" xfId="8343" builtinId="9" hidden="1"/>
    <cellStyle name="Lien hypertexte visité" xfId="8344" builtinId="9" hidden="1"/>
    <cellStyle name="Lien hypertexte visité" xfId="8345" builtinId="9" hidden="1"/>
    <cellStyle name="Lien hypertexte visité" xfId="8346" builtinId="9" hidden="1"/>
    <cellStyle name="Lien hypertexte visité" xfId="8347" builtinId="9" hidden="1"/>
    <cellStyle name="Lien hypertexte visité" xfId="8348" builtinId="9" hidden="1"/>
    <cellStyle name="Lien hypertexte visité" xfId="8349" builtinId="9" hidden="1"/>
    <cellStyle name="Lien hypertexte visité" xfId="8350" builtinId="9" hidden="1"/>
    <cellStyle name="Lien hypertexte visité" xfId="8351" builtinId="9" hidden="1"/>
    <cellStyle name="Lien hypertexte visité" xfId="8352" builtinId="9" hidden="1"/>
    <cellStyle name="Lien hypertexte visité" xfId="8353" builtinId="9" hidden="1"/>
    <cellStyle name="Lien hypertexte visité" xfId="8354" builtinId="9" hidden="1"/>
    <cellStyle name="Lien hypertexte visité" xfId="8355" builtinId="9" hidden="1"/>
    <cellStyle name="Lien hypertexte visité" xfId="8356" builtinId="9" hidden="1"/>
    <cellStyle name="Lien hypertexte visité" xfId="8357" builtinId="9" hidden="1"/>
    <cellStyle name="Lien hypertexte visité" xfId="8358" builtinId="9" hidden="1"/>
    <cellStyle name="Lien hypertexte visité" xfId="8359" builtinId="9" hidden="1"/>
    <cellStyle name="Lien hypertexte visité" xfId="8360" builtinId="9" hidden="1"/>
    <cellStyle name="Lien hypertexte visité" xfId="8361" builtinId="9" hidden="1"/>
    <cellStyle name="Lien hypertexte visité" xfId="8362" builtinId="9" hidden="1"/>
    <cellStyle name="Lien hypertexte visité" xfId="8363" builtinId="9" hidden="1"/>
    <cellStyle name="Lien hypertexte visité" xfId="8364" builtinId="9" hidden="1"/>
    <cellStyle name="Lien hypertexte visité" xfId="8365" builtinId="9" hidden="1"/>
    <cellStyle name="Lien hypertexte visité" xfId="8366" builtinId="9" hidden="1"/>
    <cellStyle name="Lien hypertexte visité" xfId="8367" builtinId="9" hidden="1"/>
    <cellStyle name="Lien hypertexte visité" xfId="8368" builtinId="9" hidden="1"/>
    <cellStyle name="Lien hypertexte visité" xfId="8369" builtinId="9" hidden="1"/>
    <cellStyle name="Lien hypertexte visité" xfId="8370" builtinId="9" hidden="1"/>
    <cellStyle name="Lien hypertexte visité" xfId="8371" builtinId="9" hidden="1"/>
    <cellStyle name="Lien hypertexte visité" xfId="8372" builtinId="9" hidden="1"/>
    <cellStyle name="Lien hypertexte visité" xfId="8373" builtinId="9" hidden="1"/>
    <cellStyle name="Lien hypertexte visité" xfId="8374" builtinId="9" hidden="1"/>
    <cellStyle name="Lien hypertexte visité" xfId="8375" builtinId="9" hidden="1"/>
    <cellStyle name="Lien hypertexte visité" xfId="8376" builtinId="9" hidden="1"/>
    <cellStyle name="Lien hypertexte visité" xfId="8377" builtinId="9" hidden="1"/>
    <cellStyle name="Lien hypertexte visité" xfId="8378" builtinId="9" hidden="1"/>
    <cellStyle name="Lien hypertexte visité" xfId="8379" builtinId="9" hidden="1"/>
    <cellStyle name="Lien hypertexte visité" xfId="8380" builtinId="9" hidden="1"/>
    <cellStyle name="Lien hypertexte visité" xfId="8381" builtinId="9" hidden="1"/>
    <cellStyle name="Lien hypertexte visité" xfId="8382" builtinId="9" hidden="1"/>
    <cellStyle name="Lien hypertexte visité" xfId="8383" builtinId="9" hidden="1"/>
    <cellStyle name="Lien hypertexte visité" xfId="8384" builtinId="9" hidden="1"/>
    <cellStyle name="Lien hypertexte visité" xfId="8385" builtinId="9" hidden="1"/>
    <cellStyle name="Lien hypertexte visité" xfId="8386" builtinId="9" hidden="1"/>
    <cellStyle name="Lien hypertexte visité" xfId="8387" builtinId="9" hidden="1"/>
    <cellStyle name="Lien hypertexte visité" xfId="8388" builtinId="9" hidden="1"/>
    <cellStyle name="Lien hypertexte visité" xfId="8389" builtinId="9" hidden="1"/>
    <cellStyle name="Lien hypertexte visité" xfId="8390" builtinId="9" hidden="1"/>
    <cellStyle name="Lien hypertexte visité" xfId="8391" builtinId="9" hidden="1"/>
    <cellStyle name="Lien hypertexte visité" xfId="8392" builtinId="9" hidden="1"/>
    <cellStyle name="Lien hypertexte visité" xfId="8393" builtinId="9" hidden="1"/>
    <cellStyle name="Lien hypertexte visité" xfId="8394" builtinId="9" hidden="1"/>
    <cellStyle name="Lien hypertexte visité" xfId="8395" builtinId="9" hidden="1"/>
    <cellStyle name="Lien hypertexte visité" xfId="8396" builtinId="9" hidden="1"/>
    <cellStyle name="Lien hypertexte visité" xfId="8397" builtinId="9" hidden="1"/>
    <cellStyle name="Lien hypertexte visité" xfId="8398" builtinId="9" hidden="1"/>
    <cellStyle name="Lien hypertexte visité" xfId="8399" builtinId="9" hidden="1"/>
    <cellStyle name="Lien hypertexte visité" xfId="8400" builtinId="9" hidden="1"/>
    <cellStyle name="Lien hypertexte visité" xfId="8401" builtinId="9" hidden="1"/>
    <cellStyle name="Lien hypertexte visité" xfId="8402" builtinId="9" hidden="1"/>
    <cellStyle name="Lien hypertexte visité" xfId="8403" builtinId="9" hidden="1"/>
    <cellStyle name="Lien hypertexte visité" xfId="8404" builtinId="9" hidden="1"/>
    <cellStyle name="Lien hypertexte visité" xfId="8405" builtinId="9" hidden="1"/>
    <cellStyle name="Lien hypertexte visité" xfId="8406" builtinId="9" hidden="1"/>
    <cellStyle name="Lien hypertexte visité" xfId="8407" builtinId="9" hidden="1"/>
    <cellStyle name="Lien hypertexte visité" xfId="8408" builtinId="9" hidden="1"/>
    <cellStyle name="Lien hypertexte visité" xfId="8409" builtinId="9" hidden="1"/>
    <cellStyle name="Lien hypertexte visité" xfId="8410" builtinId="9" hidden="1"/>
    <cellStyle name="Lien hypertexte visité" xfId="8411" builtinId="9" hidden="1"/>
    <cellStyle name="Lien hypertexte visité" xfId="8412" builtinId="9" hidden="1"/>
    <cellStyle name="Lien hypertexte visité" xfId="8413" builtinId="9" hidden="1"/>
    <cellStyle name="Lien hypertexte visité" xfId="8414" builtinId="9" hidden="1"/>
    <cellStyle name="Lien hypertexte visité" xfId="8415" builtinId="9" hidden="1"/>
    <cellStyle name="Lien hypertexte visité" xfId="8416" builtinId="9" hidden="1"/>
    <cellStyle name="Lien hypertexte visité" xfId="8417" builtinId="9" hidden="1"/>
    <cellStyle name="Lien hypertexte visité" xfId="8418" builtinId="9" hidden="1"/>
    <cellStyle name="Lien hypertexte visité" xfId="8419" builtinId="9" hidden="1"/>
    <cellStyle name="Lien hypertexte visité" xfId="8420" builtinId="9" hidden="1"/>
    <cellStyle name="Lien hypertexte visité" xfId="8421" builtinId="9" hidden="1"/>
    <cellStyle name="Lien hypertexte visité" xfId="8422" builtinId="9" hidden="1"/>
    <cellStyle name="Lien hypertexte visité" xfId="8423" builtinId="9" hidden="1"/>
    <cellStyle name="Lien hypertexte visité" xfId="8424" builtinId="9" hidden="1"/>
    <cellStyle name="Lien hypertexte visité" xfId="8425" builtinId="9" hidden="1"/>
    <cellStyle name="Lien hypertexte visité" xfId="8426" builtinId="9" hidden="1"/>
    <cellStyle name="Lien hypertexte visité" xfId="8427" builtinId="9" hidden="1"/>
    <cellStyle name="Lien hypertexte visité" xfId="8428" builtinId="9" hidden="1"/>
    <cellStyle name="Lien hypertexte visité" xfId="8429" builtinId="9" hidden="1"/>
    <cellStyle name="Lien hypertexte visité" xfId="8430" builtinId="9" hidden="1"/>
    <cellStyle name="Lien hypertexte visité" xfId="8431" builtinId="9" hidden="1"/>
    <cellStyle name="Lien hypertexte visité" xfId="8432" builtinId="9" hidden="1"/>
    <cellStyle name="Lien hypertexte visité" xfId="8433" builtinId="9" hidden="1"/>
    <cellStyle name="Lien hypertexte visité" xfId="8434" builtinId="9" hidden="1"/>
    <cellStyle name="Lien hypertexte visité" xfId="8435" builtinId="9" hidden="1"/>
    <cellStyle name="Lien hypertexte visité" xfId="8436" builtinId="9" hidden="1"/>
    <cellStyle name="Lien hypertexte visité" xfId="8437" builtinId="9" hidden="1"/>
    <cellStyle name="Lien hypertexte visité" xfId="8438" builtinId="9" hidden="1"/>
    <cellStyle name="Lien hypertexte visité" xfId="8439" builtinId="9" hidden="1"/>
    <cellStyle name="Lien hypertexte visité" xfId="8440" builtinId="9" hidden="1"/>
    <cellStyle name="Lien hypertexte visité" xfId="8441" builtinId="9" hidden="1"/>
    <cellStyle name="Lien hypertexte visité" xfId="8442" builtinId="9" hidden="1"/>
    <cellStyle name="Lien hypertexte visité" xfId="8443" builtinId="9" hidden="1"/>
    <cellStyle name="Lien hypertexte visité" xfId="8444" builtinId="9" hidden="1"/>
    <cellStyle name="Lien hypertexte visité" xfId="8445" builtinId="9" hidden="1"/>
    <cellStyle name="Lien hypertexte visité" xfId="8446" builtinId="9" hidden="1"/>
    <cellStyle name="Lien hypertexte visité" xfId="8447" builtinId="9" hidden="1"/>
    <cellStyle name="Lien hypertexte visité" xfId="8448" builtinId="9" hidden="1"/>
    <cellStyle name="Lien hypertexte visité" xfId="8449" builtinId="9" hidden="1"/>
    <cellStyle name="Lien hypertexte visité" xfId="8450" builtinId="9" hidden="1"/>
    <cellStyle name="Lien hypertexte visité" xfId="8451" builtinId="9" hidden="1"/>
    <cellStyle name="Lien hypertexte visité" xfId="8452" builtinId="9" hidden="1"/>
    <cellStyle name="Lien hypertexte visité" xfId="8453" builtinId="9" hidden="1"/>
    <cellStyle name="Lien hypertexte visité" xfId="8454" builtinId="9" hidden="1"/>
    <cellStyle name="Lien hypertexte visité" xfId="8455" builtinId="9" hidden="1"/>
    <cellStyle name="Lien hypertexte visité" xfId="8456" builtinId="9" hidden="1"/>
    <cellStyle name="Lien hypertexte visité" xfId="8457" builtinId="9" hidden="1"/>
    <cellStyle name="Lien hypertexte visité" xfId="8458" builtinId="9" hidden="1"/>
    <cellStyle name="Lien hypertexte visité" xfId="8459" builtinId="9" hidden="1"/>
    <cellStyle name="Lien hypertexte visité" xfId="8460" builtinId="9" hidden="1"/>
    <cellStyle name="Lien hypertexte visité" xfId="8461" builtinId="9" hidden="1"/>
    <cellStyle name="Lien hypertexte visité" xfId="8462" builtinId="9" hidden="1"/>
    <cellStyle name="Lien hypertexte visité" xfId="8463" builtinId="9" hidden="1"/>
    <cellStyle name="Lien hypertexte visité" xfId="8464" builtinId="9" hidden="1"/>
    <cellStyle name="Lien hypertexte visité" xfId="8465" builtinId="9" hidden="1"/>
    <cellStyle name="Lien hypertexte visité" xfId="8466" builtinId="9" hidden="1"/>
    <cellStyle name="Lien hypertexte visité" xfId="8467" builtinId="9" hidden="1"/>
    <cellStyle name="Lien hypertexte visité" xfId="8468" builtinId="9" hidden="1"/>
    <cellStyle name="Lien hypertexte visité" xfId="8469" builtinId="9" hidden="1"/>
    <cellStyle name="Lien hypertexte visité" xfId="8470" builtinId="9" hidden="1"/>
    <cellStyle name="Lien hypertexte visité" xfId="8471" builtinId="9" hidden="1"/>
    <cellStyle name="Lien hypertexte visité" xfId="8472" builtinId="9" hidden="1"/>
    <cellStyle name="Lien hypertexte visité" xfId="8473" builtinId="9" hidden="1"/>
    <cellStyle name="Lien hypertexte visité" xfId="8474" builtinId="9" hidden="1"/>
    <cellStyle name="Lien hypertexte visité" xfId="8475" builtinId="9" hidden="1"/>
    <cellStyle name="Lien hypertexte visité" xfId="8476" builtinId="9" hidden="1"/>
    <cellStyle name="Lien hypertexte visité" xfId="8477" builtinId="9" hidden="1"/>
    <cellStyle name="Lien hypertexte visité" xfId="8478" builtinId="9" hidden="1"/>
    <cellStyle name="Lien hypertexte visité" xfId="8479" builtinId="9" hidden="1"/>
    <cellStyle name="Lien hypertexte visité" xfId="8480" builtinId="9" hidden="1"/>
    <cellStyle name="Lien hypertexte visité" xfId="8481" builtinId="9" hidden="1"/>
    <cellStyle name="Lien hypertexte visité" xfId="8482" builtinId="9" hidden="1"/>
    <cellStyle name="Lien hypertexte visité" xfId="8483" builtinId="9" hidden="1"/>
    <cellStyle name="Lien hypertexte visité" xfId="8484" builtinId="9" hidden="1"/>
    <cellStyle name="Lien hypertexte visité" xfId="8485" builtinId="9" hidden="1"/>
    <cellStyle name="Lien hypertexte visité" xfId="8486" builtinId="9" hidden="1"/>
    <cellStyle name="Lien hypertexte visité" xfId="8487" builtinId="9" hidden="1"/>
    <cellStyle name="Lien hypertexte visité" xfId="8488" builtinId="9" hidden="1"/>
    <cellStyle name="Lien hypertexte visité" xfId="8489" builtinId="9" hidden="1"/>
    <cellStyle name="Lien hypertexte visité" xfId="8490" builtinId="9" hidden="1"/>
    <cellStyle name="Lien hypertexte visité" xfId="8491" builtinId="9" hidden="1"/>
    <cellStyle name="Lien hypertexte visité" xfId="8492" builtinId="9" hidden="1"/>
    <cellStyle name="Lien hypertexte visité" xfId="8493" builtinId="9" hidden="1"/>
    <cellStyle name="Lien hypertexte visité" xfId="8494" builtinId="9" hidden="1"/>
    <cellStyle name="Lien hypertexte visité" xfId="8495" builtinId="9" hidden="1"/>
    <cellStyle name="Lien hypertexte visité" xfId="8496" builtinId="9" hidden="1"/>
    <cellStyle name="Lien hypertexte visité" xfId="8497" builtinId="9" hidden="1"/>
    <cellStyle name="Lien hypertexte visité" xfId="8498" builtinId="9" hidden="1"/>
    <cellStyle name="Lien hypertexte visité" xfId="8499" builtinId="9" hidden="1"/>
    <cellStyle name="Lien hypertexte visité" xfId="8500" builtinId="9" hidden="1"/>
    <cellStyle name="Lien hypertexte visité" xfId="8501" builtinId="9" hidden="1"/>
    <cellStyle name="Lien hypertexte visité" xfId="8502" builtinId="9" hidden="1"/>
    <cellStyle name="Lien hypertexte visité" xfId="8503" builtinId="9" hidden="1"/>
    <cellStyle name="Lien hypertexte visité" xfId="8504" builtinId="9" hidden="1"/>
    <cellStyle name="Lien hypertexte visité" xfId="8505" builtinId="9" hidden="1"/>
    <cellStyle name="Lien hypertexte visité" xfId="8506" builtinId="9" hidden="1"/>
    <cellStyle name="Lien hypertexte visité" xfId="8507" builtinId="9" hidden="1"/>
    <cellStyle name="Lien hypertexte visité" xfId="8508" builtinId="9" hidden="1"/>
    <cellStyle name="Lien hypertexte visité" xfId="8509" builtinId="9" hidden="1"/>
    <cellStyle name="Lien hypertexte visité" xfId="8510" builtinId="9" hidden="1"/>
    <cellStyle name="Lien hypertexte visité" xfId="8511" builtinId="9" hidden="1"/>
    <cellStyle name="Lien hypertexte visité" xfId="8512" builtinId="9" hidden="1"/>
    <cellStyle name="Lien hypertexte visité" xfId="8513" builtinId="9" hidden="1"/>
    <cellStyle name="Lien hypertexte visité" xfId="8514" builtinId="9" hidden="1"/>
    <cellStyle name="Lien hypertexte visité" xfId="8515" builtinId="9" hidden="1"/>
    <cellStyle name="Lien hypertexte visité" xfId="8516" builtinId="9" hidden="1"/>
    <cellStyle name="Lien hypertexte visité" xfId="8517" builtinId="9" hidden="1"/>
    <cellStyle name="Lien hypertexte visité" xfId="8518" builtinId="9" hidden="1"/>
    <cellStyle name="Lien hypertexte visité" xfId="8519" builtinId="9" hidden="1"/>
    <cellStyle name="Lien hypertexte visité" xfId="8520" builtinId="9" hidden="1"/>
    <cellStyle name="Lien hypertexte visité" xfId="8521" builtinId="9" hidden="1"/>
    <cellStyle name="Lien hypertexte visité" xfId="8522" builtinId="9" hidden="1"/>
    <cellStyle name="Lien hypertexte visité" xfId="8523" builtinId="9" hidden="1"/>
    <cellStyle name="Lien hypertexte visité" xfId="8524" builtinId="9" hidden="1"/>
    <cellStyle name="Lien hypertexte visité" xfId="8525" builtinId="9" hidden="1"/>
    <cellStyle name="Lien hypertexte visité" xfId="8526" builtinId="9" hidden="1"/>
    <cellStyle name="Lien hypertexte visité" xfId="8527" builtinId="9" hidden="1"/>
    <cellStyle name="Lien hypertexte visité" xfId="8528" builtinId="9" hidden="1"/>
    <cellStyle name="Lien hypertexte visité" xfId="8529" builtinId="9" hidden="1"/>
    <cellStyle name="Lien hypertexte visité" xfId="8530" builtinId="9" hidden="1"/>
    <cellStyle name="Lien hypertexte visité" xfId="8531" builtinId="9" hidden="1"/>
    <cellStyle name="Lien hypertexte visité" xfId="8532" builtinId="9" hidden="1"/>
    <cellStyle name="Lien hypertexte visité" xfId="8533" builtinId="9" hidden="1"/>
    <cellStyle name="Lien hypertexte visité" xfId="8534" builtinId="9" hidden="1"/>
    <cellStyle name="Lien hypertexte visité" xfId="8535" builtinId="9" hidden="1"/>
    <cellStyle name="Lien hypertexte visité" xfId="8536" builtinId="9" hidden="1"/>
    <cellStyle name="Lien hypertexte visité" xfId="8537" builtinId="9" hidden="1"/>
    <cellStyle name="Lien hypertexte visité" xfId="8538" builtinId="9" hidden="1"/>
    <cellStyle name="Lien hypertexte visité" xfId="8539" builtinId="9" hidden="1"/>
    <cellStyle name="Lien hypertexte visité" xfId="8540" builtinId="9" hidden="1"/>
    <cellStyle name="Lien hypertexte visité" xfId="8541" builtinId="9" hidden="1"/>
    <cellStyle name="Lien hypertexte visité" xfId="8542" builtinId="9" hidden="1"/>
    <cellStyle name="Lien hypertexte visité" xfId="8543" builtinId="9" hidden="1"/>
    <cellStyle name="Lien hypertexte visité" xfId="8544" builtinId="9" hidden="1"/>
    <cellStyle name="Lien hypertexte visité" xfId="8545" builtinId="9" hidden="1"/>
    <cellStyle name="Lien hypertexte visité" xfId="8546" builtinId="9" hidden="1"/>
    <cellStyle name="Lien hypertexte visité" xfId="8547" builtinId="9" hidden="1"/>
    <cellStyle name="Lien hypertexte visité" xfId="8548" builtinId="9" hidden="1"/>
    <cellStyle name="Lien hypertexte visité" xfId="8549" builtinId="9" hidden="1"/>
    <cellStyle name="Lien hypertexte visité" xfId="8550" builtinId="9" hidden="1"/>
    <cellStyle name="Lien hypertexte visité" xfId="8551" builtinId="9" hidden="1"/>
    <cellStyle name="Lien hypertexte visité" xfId="8552" builtinId="9" hidden="1"/>
    <cellStyle name="Lien hypertexte visité" xfId="8553" builtinId="9" hidden="1"/>
    <cellStyle name="Lien hypertexte visité" xfId="8554" builtinId="9" hidden="1"/>
    <cellStyle name="Lien hypertexte visité" xfId="8555" builtinId="9" hidden="1"/>
    <cellStyle name="Lien hypertexte visité" xfId="8556" builtinId="9" hidden="1"/>
    <cellStyle name="Lien hypertexte visité" xfId="8557" builtinId="9" hidden="1"/>
    <cellStyle name="Lien hypertexte visité" xfId="8558" builtinId="9" hidden="1"/>
    <cellStyle name="Lien hypertexte visité" xfId="8559" builtinId="9" hidden="1"/>
    <cellStyle name="Lien hypertexte visité" xfId="8560" builtinId="9" hidden="1"/>
    <cellStyle name="Lien hypertexte visité" xfId="8561" builtinId="9" hidden="1"/>
    <cellStyle name="Lien hypertexte visité" xfId="8562" builtinId="9" hidden="1"/>
    <cellStyle name="Lien hypertexte visité" xfId="8563" builtinId="9" hidden="1"/>
    <cellStyle name="Lien hypertexte visité" xfId="8564" builtinId="9" hidden="1"/>
    <cellStyle name="Lien hypertexte visité" xfId="8565" builtinId="9" hidden="1"/>
    <cellStyle name="Lien hypertexte visité" xfId="8566" builtinId="9" hidden="1"/>
    <cellStyle name="Lien hypertexte visité" xfId="8567" builtinId="9" hidden="1"/>
    <cellStyle name="Lien hypertexte visité" xfId="8568" builtinId="9" hidden="1"/>
    <cellStyle name="Lien hypertexte visité" xfId="8569" builtinId="9" hidden="1"/>
    <cellStyle name="Lien hypertexte visité" xfId="8570" builtinId="9" hidden="1"/>
    <cellStyle name="Lien hypertexte visité" xfId="8571" builtinId="9" hidden="1"/>
    <cellStyle name="Lien hypertexte visité" xfId="8572" builtinId="9" hidden="1"/>
    <cellStyle name="Lien hypertexte visité" xfId="8573" builtinId="9" hidden="1"/>
    <cellStyle name="Lien hypertexte visité" xfId="8574" builtinId="9" hidden="1"/>
    <cellStyle name="Lien hypertexte visité" xfId="8575" builtinId="9" hidden="1"/>
    <cellStyle name="Lien hypertexte visité" xfId="8576" builtinId="9" hidden="1"/>
    <cellStyle name="Lien hypertexte visité" xfId="8577" builtinId="9" hidden="1"/>
    <cellStyle name="Lien hypertexte visité" xfId="8578" builtinId="9" hidden="1"/>
    <cellStyle name="Lien hypertexte visité" xfId="8579" builtinId="9" hidden="1"/>
    <cellStyle name="Lien hypertexte visité" xfId="8580" builtinId="9" hidden="1"/>
    <cellStyle name="Lien hypertexte visité" xfId="8581" builtinId="9" hidden="1"/>
    <cellStyle name="Lien hypertexte visité" xfId="8582" builtinId="9" hidden="1"/>
    <cellStyle name="Lien hypertexte visité" xfId="8583" builtinId="9" hidden="1"/>
    <cellStyle name="Lien hypertexte visité" xfId="8584" builtinId="9" hidden="1"/>
    <cellStyle name="Lien hypertexte visité" xfId="8585" builtinId="9" hidden="1"/>
    <cellStyle name="Lien hypertexte visité" xfId="8586" builtinId="9" hidden="1"/>
    <cellStyle name="Lien hypertexte visité" xfId="8587" builtinId="9" hidden="1"/>
    <cellStyle name="Lien hypertexte visité" xfId="8588" builtinId="9" hidden="1"/>
    <cellStyle name="Lien hypertexte visité" xfId="8589" builtinId="9" hidden="1"/>
    <cellStyle name="Lien hypertexte visité" xfId="8590" builtinId="9" hidden="1"/>
    <cellStyle name="Lien hypertexte visité" xfId="8591" builtinId="9" hidden="1"/>
    <cellStyle name="Lien hypertexte visité" xfId="8592" builtinId="9" hidden="1"/>
    <cellStyle name="Lien hypertexte visité" xfId="8593" builtinId="9" hidden="1"/>
    <cellStyle name="Lien hypertexte visité" xfId="8594" builtinId="9" hidden="1"/>
    <cellStyle name="Lien hypertexte visité" xfId="8595" builtinId="9" hidden="1"/>
    <cellStyle name="Lien hypertexte visité" xfId="8596" builtinId="9" hidden="1"/>
    <cellStyle name="Lien hypertexte visité" xfId="8597" builtinId="9" hidden="1"/>
    <cellStyle name="Lien hypertexte visité" xfId="8598" builtinId="9" hidden="1"/>
    <cellStyle name="Lien hypertexte visité" xfId="8599" builtinId="9" hidden="1"/>
    <cellStyle name="Lien hypertexte visité" xfId="8600" builtinId="9" hidden="1"/>
    <cellStyle name="Lien hypertexte visité" xfId="8601" builtinId="9" hidden="1"/>
    <cellStyle name="Lien hypertexte visité" xfId="8602" builtinId="9" hidden="1"/>
    <cellStyle name="Lien hypertexte visité" xfId="8603" builtinId="9" hidden="1"/>
    <cellStyle name="Lien hypertexte visité" xfId="8604" builtinId="9" hidden="1"/>
    <cellStyle name="Lien hypertexte visité" xfId="8605" builtinId="9" hidden="1"/>
    <cellStyle name="Lien hypertexte visité" xfId="8606" builtinId="9" hidden="1"/>
    <cellStyle name="Lien hypertexte visité" xfId="8607" builtinId="9" hidden="1"/>
    <cellStyle name="Lien hypertexte visité" xfId="8608" builtinId="9" hidden="1"/>
    <cellStyle name="Lien hypertexte visité" xfId="8609" builtinId="9" hidden="1"/>
    <cellStyle name="Lien hypertexte visité" xfId="8610" builtinId="9" hidden="1"/>
    <cellStyle name="Lien hypertexte visité" xfId="8611" builtinId="9" hidden="1"/>
    <cellStyle name="Lien hypertexte visité" xfId="8612" builtinId="9" hidden="1"/>
    <cellStyle name="Lien hypertexte visité" xfId="8613" builtinId="9" hidden="1"/>
    <cellStyle name="Lien hypertexte visité" xfId="8614" builtinId="9" hidden="1"/>
    <cellStyle name="Lien hypertexte visité" xfId="8615" builtinId="9" hidden="1"/>
    <cellStyle name="Lien hypertexte visité" xfId="8616" builtinId="9" hidden="1"/>
    <cellStyle name="Lien hypertexte visité" xfId="8617" builtinId="9" hidden="1"/>
    <cellStyle name="Lien hypertexte visité" xfId="8618" builtinId="9" hidden="1"/>
    <cellStyle name="Lien hypertexte visité" xfId="8619" builtinId="9" hidden="1"/>
    <cellStyle name="Lien hypertexte visité" xfId="8620" builtinId="9" hidden="1"/>
    <cellStyle name="Lien hypertexte visité" xfId="8621" builtinId="9" hidden="1"/>
    <cellStyle name="Lien hypertexte visité" xfId="8622" builtinId="9" hidden="1"/>
    <cellStyle name="Lien hypertexte visité" xfId="8623" builtinId="9" hidden="1"/>
    <cellStyle name="Lien hypertexte visité" xfId="8624" builtinId="9" hidden="1"/>
    <cellStyle name="Lien hypertexte visité" xfId="8625" builtinId="9" hidden="1"/>
    <cellStyle name="Lien hypertexte visité" xfId="8626" builtinId="9" hidden="1"/>
    <cellStyle name="Lien hypertexte visité" xfId="8627" builtinId="9" hidden="1"/>
    <cellStyle name="Lien hypertexte visité" xfId="8628" builtinId="9" hidden="1"/>
    <cellStyle name="Lien hypertexte visité" xfId="8629" builtinId="9" hidden="1"/>
    <cellStyle name="Lien hypertexte visité" xfId="8630" builtinId="9" hidden="1"/>
    <cellStyle name="Lien hypertexte visité" xfId="8631" builtinId="9" hidden="1"/>
    <cellStyle name="Lien hypertexte visité" xfId="8632" builtinId="9" hidden="1"/>
    <cellStyle name="Lien hypertexte visité" xfId="8633" builtinId="9" hidden="1"/>
    <cellStyle name="Lien hypertexte visité" xfId="8634" builtinId="9" hidden="1"/>
    <cellStyle name="Lien hypertexte visité" xfId="8635" builtinId="9" hidden="1"/>
    <cellStyle name="Lien hypertexte visité" xfId="8636" builtinId="9" hidden="1"/>
    <cellStyle name="Lien hypertexte visité" xfId="8637" builtinId="9" hidden="1"/>
    <cellStyle name="Lien hypertexte visité" xfId="8638" builtinId="9" hidden="1"/>
    <cellStyle name="Lien hypertexte visité" xfId="8639" builtinId="9" hidden="1"/>
    <cellStyle name="Lien hypertexte visité" xfId="8640" builtinId="9" hidden="1"/>
    <cellStyle name="Lien hypertexte visité" xfId="8641" builtinId="9" hidden="1"/>
    <cellStyle name="Lien hypertexte visité" xfId="8642" builtinId="9" hidden="1"/>
    <cellStyle name="Lien hypertexte visité" xfId="8643" builtinId="9" hidden="1"/>
    <cellStyle name="Lien hypertexte visité" xfId="8644" builtinId="9" hidden="1"/>
    <cellStyle name="Lien hypertexte visité" xfId="8645" builtinId="9" hidden="1"/>
    <cellStyle name="Lien hypertexte visité" xfId="8646" builtinId="9" hidden="1"/>
    <cellStyle name="Lien hypertexte visité" xfId="8647" builtinId="9" hidden="1"/>
    <cellStyle name="Lien hypertexte visité" xfId="8648" builtinId="9" hidden="1"/>
    <cellStyle name="Lien hypertexte visité" xfId="8649" builtinId="9" hidden="1"/>
    <cellStyle name="Lien hypertexte visité" xfId="8650" builtinId="9" hidden="1"/>
    <cellStyle name="Lien hypertexte visité" xfId="8651" builtinId="9" hidden="1"/>
    <cellStyle name="Lien hypertexte visité" xfId="8652" builtinId="9" hidden="1"/>
    <cellStyle name="Lien hypertexte visité" xfId="8653" builtinId="9" hidden="1"/>
    <cellStyle name="Lien hypertexte visité" xfId="8654" builtinId="9" hidden="1"/>
    <cellStyle name="Lien hypertexte visité" xfId="8655" builtinId="9" hidden="1"/>
    <cellStyle name="Lien hypertexte visité" xfId="8656" builtinId="9" hidden="1"/>
    <cellStyle name="Lien hypertexte visité" xfId="8657" builtinId="9" hidden="1"/>
    <cellStyle name="Lien hypertexte visité" xfId="8658" builtinId="9" hidden="1"/>
    <cellStyle name="Lien hypertexte visité" xfId="8659" builtinId="9" hidden="1"/>
    <cellStyle name="Lien hypertexte visité" xfId="8660" builtinId="9" hidden="1"/>
    <cellStyle name="Lien hypertexte visité" xfId="8661" builtinId="9" hidden="1"/>
    <cellStyle name="Lien hypertexte visité" xfId="8662" builtinId="9" hidden="1"/>
    <cellStyle name="Lien hypertexte visité" xfId="8663" builtinId="9" hidden="1"/>
    <cellStyle name="Lien hypertexte visité" xfId="8664" builtinId="9" hidden="1"/>
    <cellStyle name="Lien hypertexte visité" xfId="8665" builtinId="9" hidden="1"/>
    <cellStyle name="Lien hypertexte visité" xfId="8666" builtinId="9" hidden="1"/>
    <cellStyle name="Lien hypertexte visité" xfId="8667" builtinId="9" hidden="1"/>
    <cellStyle name="Lien hypertexte visité" xfId="8668" builtinId="9" hidden="1"/>
    <cellStyle name="Lien hypertexte visité" xfId="8669" builtinId="9" hidden="1"/>
    <cellStyle name="Lien hypertexte visité" xfId="8670" builtinId="9" hidden="1"/>
    <cellStyle name="Lien hypertexte visité" xfId="8671" builtinId="9" hidden="1"/>
    <cellStyle name="Lien hypertexte visité" xfId="8672" builtinId="9" hidden="1"/>
    <cellStyle name="Lien hypertexte visité" xfId="8673" builtinId="9" hidden="1"/>
    <cellStyle name="Lien hypertexte visité" xfId="8674" builtinId="9" hidden="1"/>
    <cellStyle name="Lien hypertexte visité" xfId="8675" builtinId="9" hidden="1"/>
    <cellStyle name="Lien hypertexte visité" xfId="8676" builtinId="9" hidden="1"/>
    <cellStyle name="Lien hypertexte visité" xfId="8677" builtinId="9" hidden="1"/>
    <cellStyle name="Lien hypertexte visité" xfId="8678" builtinId="9" hidden="1"/>
    <cellStyle name="Lien hypertexte visité" xfId="8679" builtinId="9" hidden="1"/>
    <cellStyle name="Lien hypertexte visité" xfId="8680" builtinId="9" hidden="1"/>
    <cellStyle name="Lien hypertexte visité" xfId="8681" builtinId="9" hidden="1"/>
    <cellStyle name="Lien hypertexte visité" xfId="8682" builtinId="9" hidden="1"/>
    <cellStyle name="Lien hypertexte visité" xfId="8683" builtinId="9" hidden="1"/>
    <cellStyle name="Lien hypertexte visité" xfId="8684" builtinId="9" hidden="1"/>
    <cellStyle name="Lien hypertexte visité" xfId="8685" builtinId="9" hidden="1"/>
    <cellStyle name="Lien hypertexte visité" xfId="8686" builtinId="9" hidden="1"/>
    <cellStyle name="Lien hypertexte visité" xfId="8687" builtinId="9" hidden="1"/>
    <cellStyle name="Lien hypertexte visité" xfId="8688" builtinId="9" hidden="1"/>
    <cellStyle name="Lien hypertexte visité" xfId="8689" builtinId="9" hidden="1"/>
    <cellStyle name="Lien hypertexte visité" xfId="8690" builtinId="9" hidden="1"/>
    <cellStyle name="Lien hypertexte visité" xfId="8691" builtinId="9" hidden="1"/>
    <cellStyle name="Lien hypertexte visité" xfId="8692" builtinId="9" hidden="1"/>
    <cellStyle name="Lien hypertexte visité" xfId="8693" builtinId="9" hidden="1"/>
    <cellStyle name="Lien hypertexte visité" xfId="8694" builtinId="9" hidden="1"/>
    <cellStyle name="Lien hypertexte visité" xfId="8695" builtinId="9" hidden="1"/>
    <cellStyle name="Lien hypertexte visité" xfId="8696" builtinId="9" hidden="1"/>
    <cellStyle name="Lien hypertexte visité" xfId="8697" builtinId="9" hidden="1"/>
    <cellStyle name="Lien hypertexte visité" xfId="8698" builtinId="9" hidden="1"/>
    <cellStyle name="Lien hypertexte visité" xfId="8699" builtinId="9" hidden="1"/>
    <cellStyle name="Lien hypertexte visité" xfId="8700" builtinId="9" hidden="1"/>
    <cellStyle name="Lien hypertexte visité" xfId="8701" builtinId="9" hidden="1"/>
    <cellStyle name="Lien hypertexte visité" xfId="8702" builtinId="9" hidden="1"/>
    <cellStyle name="Lien hypertexte visité" xfId="8703" builtinId="9" hidden="1"/>
    <cellStyle name="Lien hypertexte visité" xfId="8704" builtinId="9" hidden="1"/>
    <cellStyle name="Lien hypertexte visité" xfId="8705" builtinId="9" hidden="1"/>
    <cellStyle name="Lien hypertexte visité" xfId="8706" builtinId="9" hidden="1"/>
    <cellStyle name="Lien hypertexte visité" xfId="8707" builtinId="9" hidden="1"/>
    <cellStyle name="Lien hypertexte visité" xfId="8708" builtinId="9" hidden="1"/>
    <cellStyle name="Lien hypertexte visité" xfId="8709" builtinId="9" hidden="1"/>
    <cellStyle name="Lien hypertexte visité" xfId="8710" builtinId="9" hidden="1"/>
    <cellStyle name="Lien hypertexte visité" xfId="8711" builtinId="9" hidden="1"/>
    <cellStyle name="Lien hypertexte visité" xfId="8712" builtinId="9" hidden="1"/>
    <cellStyle name="Lien hypertexte visité" xfId="8713" builtinId="9" hidden="1"/>
    <cellStyle name="Lien hypertexte visité" xfId="8714" builtinId="9" hidden="1"/>
    <cellStyle name="Lien hypertexte visité" xfId="8715" builtinId="9" hidden="1"/>
    <cellStyle name="Lien hypertexte visité" xfId="8716" builtinId="9" hidden="1"/>
    <cellStyle name="Lien hypertexte visité" xfId="8717" builtinId="9" hidden="1"/>
    <cellStyle name="Lien hypertexte visité" xfId="8718" builtinId="9" hidden="1"/>
    <cellStyle name="Lien hypertexte visité" xfId="8719" builtinId="9" hidden="1"/>
    <cellStyle name="Lien hypertexte visité" xfId="8720" builtinId="9" hidden="1"/>
    <cellStyle name="Lien hypertexte visité" xfId="8721" builtinId="9" hidden="1"/>
    <cellStyle name="Lien hypertexte visité" xfId="8722" builtinId="9" hidden="1"/>
    <cellStyle name="Lien hypertexte visité" xfId="8723" builtinId="9" hidden="1"/>
    <cellStyle name="Lien hypertexte visité" xfId="8724" builtinId="9" hidden="1"/>
    <cellStyle name="Lien hypertexte visité" xfId="8725" builtinId="9" hidden="1"/>
    <cellStyle name="Lien hypertexte visité" xfId="8726" builtinId="9" hidden="1"/>
    <cellStyle name="Lien hypertexte visité" xfId="8727" builtinId="9" hidden="1"/>
    <cellStyle name="Lien hypertexte visité" xfId="8728" builtinId="9" hidden="1"/>
    <cellStyle name="Lien hypertexte visité" xfId="8729" builtinId="9" hidden="1"/>
    <cellStyle name="Lien hypertexte visité" xfId="8730" builtinId="9" hidden="1"/>
    <cellStyle name="Lien hypertexte visité" xfId="8731" builtinId="9" hidden="1"/>
    <cellStyle name="Lien hypertexte visité" xfId="8732" builtinId="9" hidden="1"/>
    <cellStyle name="Lien hypertexte visité" xfId="8733" builtinId="9" hidden="1"/>
    <cellStyle name="Lien hypertexte visité" xfId="8734" builtinId="9" hidden="1"/>
    <cellStyle name="Lien hypertexte visité" xfId="8735" builtinId="9" hidden="1"/>
    <cellStyle name="Lien hypertexte visité" xfId="8736" builtinId="9" hidden="1"/>
    <cellStyle name="Lien hypertexte visité" xfId="8737" builtinId="9" hidden="1"/>
    <cellStyle name="Lien hypertexte visité" xfId="8738" builtinId="9" hidden="1"/>
    <cellStyle name="Lien hypertexte visité" xfId="8739" builtinId="9" hidden="1"/>
    <cellStyle name="Lien hypertexte visité" xfId="8740" builtinId="9" hidden="1"/>
    <cellStyle name="Lien hypertexte visité" xfId="8741" builtinId="9" hidden="1"/>
    <cellStyle name="Lien hypertexte visité" xfId="8742" builtinId="9" hidden="1"/>
    <cellStyle name="Lien hypertexte visité" xfId="8743" builtinId="9" hidden="1"/>
    <cellStyle name="Lien hypertexte visité" xfId="8744" builtinId="9" hidden="1"/>
    <cellStyle name="Lien hypertexte visité" xfId="8745" builtinId="9" hidden="1"/>
    <cellStyle name="Lien hypertexte visité" xfId="8746" builtinId="9" hidden="1"/>
    <cellStyle name="Lien hypertexte visité" xfId="8747" builtinId="9" hidden="1"/>
    <cellStyle name="Lien hypertexte visité" xfId="8748" builtinId="9" hidden="1"/>
    <cellStyle name="Lien hypertexte visité" xfId="8749" builtinId="9" hidden="1"/>
    <cellStyle name="Lien hypertexte visité" xfId="8750" builtinId="9" hidden="1"/>
    <cellStyle name="Lien hypertexte visité" xfId="8751" builtinId="9" hidden="1"/>
    <cellStyle name="Lien hypertexte visité" xfId="8752" builtinId="9" hidden="1"/>
    <cellStyle name="Lien hypertexte visité" xfId="8753" builtinId="9" hidden="1"/>
    <cellStyle name="Lien hypertexte visité" xfId="8754" builtinId="9" hidden="1"/>
    <cellStyle name="Lien hypertexte visité" xfId="8755" builtinId="9" hidden="1"/>
    <cellStyle name="Lien hypertexte visité" xfId="8756" builtinId="9" hidden="1"/>
    <cellStyle name="Lien hypertexte visité" xfId="8757" builtinId="9" hidden="1"/>
    <cellStyle name="Lien hypertexte visité" xfId="8758" builtinId="9" hidden="1"/>
    <cellStyle name="Lien hypertexte visité" xfId="8759" builtinId="9" hidden="1"/>
    <cellStyle name="Lien hypertexte visité" xfId="8760" builtinId="9" hidden="1"/>
    <cellStyle name="Lien hypertexte visité" xfId="8761" builtinId="9" hidden="1"/>
    <cellStyle name="Lien hypertexte visité" xfId="8762" builtinId="9" hidden="1"/>
    <cellStyle name="Lien hypertexte visité" xfId="8763" builtinId="9" hidden="1"/>
    <cellStyle name="Lien hypertexte visité" xfId="8764" builtinId="9" hidden="1"/>
    <cellStyle name="Lien hypertexte visité" xfId="8765" builtinId="9" hidden="1"/>
    <cellStyle name="Lien hypertexte visité" xfId="8766" builtinId="9" hidden="1"/>
    <cellStyle name="Lien hypertexte visité" xfId="8767" builtinId="9" hidden="1"/>
    <cellStyle name="Lien hypertexte visité" xfId="8768" builtinId="9" hidden="1"/>
    <cellStyle name="Lien hypertexte visité" xfId="8769" builtinId="9" hidden="1"/>
    <cellStyle name="Lien hypertexte visité" xfId="8770" builtinId="9" hidden="1"/>
    <cellStyle name="Lien hypertexte visité" xfId="8771" builtinId="9" hidden="1"/>
    <cellStyle name="Lien hypertexte visité" xfId="8772" builtinId="9" hidden="1"/>
    <cellStyle name="Lien hypertexte visité" xfId="8773" builtinId="9" hidden="1"/>
    <cellStyle name="Lien hypertexte visité" xfId="8774" builtinId="9" hidden="1"/>
    <cellStyle name="Lien hypertexte visité" xfId="8775" builtinId="9" hidden="1"/>
    <cellStyle name="Lien hypertexte visité" xfId="8776" builtinId="9" hidden="1"/>
    <cellStyle name="Lien hypertexte visité" xfId="8777" builtinId="9" hidden="1"/>
    <cellStyle name="Lien hypertexte visité" xfId="8778" builtinId="9" hidden="1"/>
    <cellStyle name="Lien hypertexte visité" xfId="8779" builtinId="9" hidden="1"/>
    <cellStyle name="Lien hypertexte visité" xfId="8780" builtinId="9" hidden="1"/>
    <cellStyle name="Lien hypertexte visité" xfId="8781" builtinId="9" hidden="1"/>
    <cellStyle name="Lien hypertexte visité" xfId="8782" builtinId="9" hidden="1"/>
    <cellStyle name="Lien hypertexte visité" xfId="8783" builtinId="9" hidden="1"/>
    <cellStyle name="Lien hypertexte visité" xfId="8784" builtinId="9" hidden="1"/>
    <cellStyle name="Lien hypertexte visité" xfId="8785" builtinId="9" hidden="1"/>
    <cellStyle name="Lien hypertexte visité" xfId="8786" builtinId="9" hidden="1"/>
    <cellStyle name="Lien hypertexte visité" xfId="8787" builtinId="9" hidden="1"/>
    <cellStyle name="Lien hypertexte visité" xfId="8788" builtinId="9" hidden="1"/>
    <cellStyle name="Lien hypertexte visité" xfId="8789" builtinId="9" hidden="1"/>
    <cellStyle name="Lien hypertexte visité" xfId="8790" builtinId="9" hidden="1"/>
    <cellStyle name="Lien hypertexte visité" xfId="8791" builtinId="9" hidden="1"/>
    <cellStyle name="Lien hypertexte visité" xfId="8792" builtinId="9" hidden="1"/>
    <cellStyle name="Lien hypertexte visité" xfId="8793" builtinId="9" hidden="1"/>
    <cellStyle name="Lien hypertexte visité" xfId="8794" builtinId="9" hidden="1"/>
    <cellStyle name="Lien hypertexte visité" xfId="8795" builtinId="9" hidden="1"/>
    <cellStyle name="Lien hypertexte visité" xfId="8796" builtinId="9" hidden="1"/>
    <cellStyle name="Lien hypertexte visité" xfId="8797" builtinId="9" hidden="1"/>
    <cellStyle name="Lien hypertexte visité" xfId="8798" builtinId="9" hidden="1"/>
    <cellStyle name="Lien hypertexte visité" xfId="8799" builtinId="9" hidden="1"/>
    <cellStyle name="Lien hypertexte visité" xfId="8800" builtinId="9" hidden="1"/>
    <cellStyle name="Lien hypertexte visité" xfId="8801" builtinId="9" hidden="1"/>
    <cellStyle name="Lien hypertexte visité" xfId="8802" builtinId="9" hidden="1"/>
    <cellStyle name="Lien hypertexte visité" xfId="8803" builtinId="9" hidden="1"/>
    <cellStyle name="Lien hypertexte visité" xfId="8804" builtinId="9" hidden="1"/>
    <cellStyle name="Lien hypertexte visité" xfId="8805" builtinId="9" hidden="1"/>
    <cellStyle name="Lien hypertexte visité" xfId="8806" builtinId="9" hidden="1"/>
    <cellStyle name="Lien hypertexte visité" xfId="8807" builtinId="9" hidden="1"/>
    <cellStyle name="Lien hypertexte visité" xfId="8808" builtinId="9" hidden="1"/>
    <cellStyle name="Lien hypertexte visité" xfId="8809" builtinId="9" hidden="1"/>
    <cellStyle name="Lien hypertexte visité" xfId="8810" builtinId="9" hidden="1"/>
    <cellStyle name="Lien hypertexte visité" xfId="8811" builtinId="9" hidden="1"/>
    <cellStyle name="Lien hypertexte visité" xfId="8812" builtinId="9" hidden="1"/>
    <cellStyle name="Lien hypertexte visité" xfId="8813" builtinId="9" hidden="1"/>
    <cellStyle name="Lien hypertexte visité" xfId="8814" builtinId="9" hidden="1"/>
    <cellStyle name="Lien hypertexte visité" xfId="8815" builtinId="9" hidden="1"/>
    <cellStyle name="Lien hypertexte visité" xfId="8816" builtinId="9" hidden="1"/>
    <cellStyle name="Lien hypertexte visité" xfId="8817" builtinId="9" hidden="1"/>
    <cellStyle name="Lien hypertexte visité" xfId="8818" builtinId="9" hidden="1"/>
    <cellStyle name="Lien hypertexte visité" xfId="8819" builtinId="9" hidden="1"/>
    <cellStyle name="Lien hypertexte visité" xfId="8820" builtinId="9" hidden="1"/>
    <cellStyle name="Lien hypertexte visité" xfId="8821" builtinId="9" hidden="1"/>
    <cellStyle name="Lien hypertexte visité" xfId="8822" builtinId="9" hidden="1"/>
    <cellStyle name="Lien hypertexte visité" xfId="8823" builtinId="9" hidden="1"/>
    <cellStyle name="Lien hypertexte visité" xfId="8824" builtinId="9" hidden="1"/>
    <cellStyle name="Lien hypertexte visité" xfId="8825" builtinId="9" hidden="1"/>
    <cellStyle name="Lien hypertexte visité" xfId="8826" builtinId="9" hidden="1"/>
    <cellStyle name="Lien hypertexte visité" xfId="8827" builtinId="9" hidden="1"/>
    <cellStyle name="Lien hypertexte visité" xfId="8828" builtinId="9" hidden="1"/>
    <cellStyle name="Lien hypertexte visité" xfId="8829" builtinId="9" hidden="1"/>
    <cellStyle name="Lien hypertexte visité" xfId="8830" builtinId="9" hidden="1"/>
    <cellStyle name="Lien hypertexte visité" xfId="8831" builtinId="9" hidden="1"/>
    <cellStyle name="Lien hypertexte visité" xfId="8832" builtinId="9" hidden="1"/>
    <cellStyle name="Lien hypertexte visité" xfId="8833" builtinId="9" hidden="1"/>
    <cellStyle name="Lien hypertexte visité" xfId="8834" builtinId="9" hidden="1"/>
    <cellStyle name="Lien hypertexte visité" xfId="8835" builtinId="9" hidden="1"/>
    <cellStyle name="Lien hypertexte visité" xfId="8836" builtinId="9" hidden="1"/>
    <cellStyle name="Lien hypertexte visité" xfId="8837" builtinId="9" hidden="1"/>
    <cellStyle name="Lien hypertexte visité" xfId="8838" builtinId="9" hidden="1"/>
    <cellStyle name="Lien hypertexte visité" xfId="8839" builtinId="9" hidden="1"/>
    <cellStyle name="Lien hypertexte visité" xfId="8840" builtinId="9" hidden="1"/>
    <cellStyle name="Lien hypertexte visité" xfId="8841" builtinId="9" hidden="1"/>
    <cellStyle name="Lien hypertexte visité" xfId="8842" builtinId="9" hidden="1"/>
    <cellStyle name="Lien hypertexte visité" xfId="8843" builtinId="9" hidden="1"/>
    <cellStyle name="Lien hypertexte visité" xfId="8844" builtinId="9" hidden="1"/>
    <cellStyle name="Lien hypertexte visité" xfId="8845" builtinId="9" hidden="1"/>
    <cellStyle name="Lien hypertexte visité" xfId="8846" builtinId="9" hidden="1"/>
    <cellStyle name="Lien hypertexte visité" xfId="8847" builtinId="9" hidden="1"/>
    <cellStyle name="Lien hypertexte visité" xfId="8848" builtinId="9" hidden="1"/>
    <cellStyle name="Lien hypertexte visité" xfId="8849" builtinId="9" hidden="1"/>
    <cellStyle name="Lien hypertexte visité" xfId="8850" builtinId="9" hidden="1"/>
    <cellStyle name="Lien hypertexte visité" xfId="8851" builtinId="9" hidden="1"/>
    <cellStyle name="Lien hypertexte visité" xfId="8852" builtinId="9" hidden="1"/>
    <cellStyle name="Lien hypertexte visité" xfId="8853" builtinId="9" hidden="1"/>
    <cellStyle name="Lien hypertexte visité" xfId="8854" builtinId="9" hidden="1"/>
    <cellStyle name="Lien hypertexte visité" xfId="8855" builtinId="9" hidden="1"/>
    <cellStyle name="Lien hypertexte visité" xfId="8856" builtinId="9" hidden="1"/>
    <cellStyle name="Lien hypertexte visité" xfId="8857" builtinId="9" hidden="1"/>
    <cellStyle name="Lien hypertexte visité" xfId="8858" builtinId="9" hidden="1"/>
    <cellStyle name="Lien hypertexte visité" xfId="8859" builtinId="9" hidden="1"/>
    <cellStyle name="Lien hypertexte visité" xfId="8860" builtinId="9" hidden="1"/>
    <cellStyle name="Lien hypertexte visité" xfId="8861" builtinId="9" hidden="1"/>
    <cellStyle name="Lien hypertexte visité" xfId="8862" builtinId="9" hidden="1"/>
    <cellStyle name="Lien hypertexte visité" xfId="8863" builtinId="9" hidden="1"/>
    <cellStyle name="Lien hypertexte visité" xfId="8864" builtinId="9" hidden="1"/>
    <cellStyle name="Lien hypertexte visité" xfId="8865" builtinId="9" hidden="1"/>
    <cellStyle name="Lien hypertexte visité" xfId="8866" builtinId="9" hidden="1"/>
    <cellStyle name="Lien hypertexte visité" xfId="8867" builtinId="9" hidden="1"/>
    <cellStyle name="Lien hypertexte visité" xfId="8868" builtinId="9" hidden="1"/>
    <cellStyle name="Lien hypertexte visité" xfId="8869" builtinId="9" hidden="1"/>
    <cellStyle name="Lien hypertexte visité" xfId="8870" builtinId="9" hidden="1"/>
    <cellStyle name="Lien hypertexte visité" xfId="8871" builtinId="9" hidden="1"/>
    <cellStyle name="Lien hypertexte visité" xfId="8872" builtinId="9" hidden="1"/>
    <cellStyle name="Lien hypertexte visité" xfId="8873" builtinId="9" hidden="1"/>
    <cellStyle name="Lien hypertexte visité" xfId="8874" builtinId="9" hidden="1"/>
    <cellStyle name="Lien hypertexte visité" xfId="8875" builtinId="9" hidden="1"/>
    <cellStyle name="Lien hypertexte visité" xfId="8876" builtinId="9" hidden="1"/>
    <cellStyle name="Lien hypertexte visité" xfId="8877" builtinId="9" hidden="1"/>
    <cellStyle name="Lien hypertexte visité" xfId="8878" builtinId="9" hidden="1"/>
    <cellStyle name="Lien hypertexte visité" xfId="8879" builtinId="9" hidden="1"/>
    <cellStyle name="Lien hypertexte visité" xfId="8880" builtinId="9" hidden="1"/>
    <cellStyle name="Lien hypertexte visité" xfId="8881" builtinId="9" hidden="1"/>
    <cellStyle name="Lien hypertexte visité" xfId="8882" builtinId="9" hidden="1"/>
    <cellStyle name="Lien hypertexte visité" xfId="8883" builtinId="9" hidden="1"/>
    <cellStyle name="Lien hypertexte visité" xfId="8884" builtinId="9" hidden="1"/>
    <cellStyle name="Lien hypertexte visité" xfId="8885" builtinId="9" hidden="1"/>
    <cellStyle name="Lien hypertexte visité" xfId="8886" builtinId="9" hidden="1"/>
    <cellStyle name="Lien hypertexte visité" xfId="8887" builtinId="9" hidden="1"/>
    <cellStyle name="Lien hypertexte visité" xfId="8888" builtinId="9" hidden="1"/>
    <cellStyle name="Lien hypertexte visité" xfId="8889" builtinId="9" hidden="1"/>
    <cellStyle name="Lien hypertexte visité" xfId="8890" builtinId="9" hidden="1"/>
    <cellStyle name="Lien hypertexte visité" xfId="8891" builtinId="9" hidden="1"/>
    <cellStyle name="Lien hypertexte visité" xfId="8892" builtinId="9" hidden="1"/>
    <cellStyle name="Lien hypertexte visité" xfId="8893" builtinId="9" hidden="1"/>
    <cellStyle name="Lien hypertexte visité" xfId="8894" builtinId="9" hidden="1"/>
    <cellStyle name="Lien hypertexte visité" xfId="8895" builtinId="9" hidden="1"/>
    <cellStyle name="Lien hypertexte visité" xfId="8896" builtinId="9" hidden="1"/>
    <cellStyle name="Lien hypertexte visité" xfId="8897" builtinId="9" hidden="1"/>
    <cellStyle name="Lien hypertexte visité" xfId="8898" builtinId="9" hidden="1"/>
    <cellStyle name="Lien hypertexte visité" xfId="8899" builtinId="9" hidden="1"/>
    <cellStyle name="Lien hypertexte visité" xfId="8900" builtinId="9" hidden="1"/>
    <cellStyle name="Lien hypertexte visité" xfId="8901" builtinId="9" hidden="1"/>
    <cellStyle name="Lien hypertexte visité" xfId="8902" builtinId="9" hidden="1"/>
    <cellStyle name="Lien hypertexte visité" xfId="8903" builtinId="9" hidden="1"/>
    <cellStyle name="Lien hypertexte visité" xfId="8904" builtinId="9" hidden="1"/>
    <cellStyle name="Lien hypertexte visité" xfId="8905" builtinId="9" hidden="1"/>
    <cellStyle name="Lien hypertexte visité" xfId="8906" builtinId="9" hidden="1"/>
    <cellStyle name="Lien hypertexte visité" xfId="8907" builtinId="9" hidden="1"/>
    <cellStyle name="Lien hypertexte visité" xfId="8908" builtinId="9" hidden="1"/>
    <cellStyle name="Lien hypertexte visité" xfId="8909" builtinId="9" hidden="1"/>
    <cellStyle name="Lien hypertexte visité" xfId="8910" builtinId="9" hidden="1"/>
    <cellStyle name="Lien hypertexte visité" xfId="8911" builtinId="9" hidden="1"/>
    <cellStyle name="Lien hypertexte visité" xfId="8912" builtinId="9" hidden="1"/>
    <cellStyle name="Lien hypertexte visité" xfId="8913" builtinId="9" hidden="1"/>
    <cellStyle name="Lien hypertexte visité" xfId="8914" builtinId="9" hidden="1"/>
    <cellStyle name="Lien hypertexte visité" xfId="8915" builtinId="9" hidden="1"/>
    <cellStyle name="Lien hypertexte visité" xfId="8916" builtinId="9" hidden="1"/>
    <cellStyle name="Lien hypertexte visité" xfId="8917" builtinId="9" hidden="1"/>
    <cellStyle name="Lien hypertexte visité" xfId="8918" builtinId="9" hidden="1"/>
    <cellStyle name="Lien hypertexte visité" xfId="8919" builtinId="9" hidden="1"/>
    <cellStyle name="Lien hypertexte visité" xfId="8920" builtinId="9" hidden="1"/>
    <cellStyle name="Lien hypertexte visité" xfId="8921" builtinId="9" hidden="1"/>
    <cellStyle name="Lien hypertexte visité" xfId="8922" builtinId="9" hidden="1"/>
    <cellStyle name="Lien hypertexte visité" xfId="8923" builtinId="9" hidden="1"/>
    <cellStyle name="Lien hypertexte visité" xfId="8924" builtinId="9" hidden="1"/>
    <cellStyle name="Lien hypertexte visité" xfId="8925" builtinId="9" hidden="1"/>
    <cellStyle name="Lien hypertexte visité" xfId="8926" builtinId="9" hidden="1"/>
    <cellStyle name="Lien hypertexte visité" xfId="8927" builtinId="9" hidden="1"/>
    <cellStyle name="Lien hypertexte visité" xfId="8928" builtinId="9" hidden="1"/>
    <cellStyle name="Lien hypertexte visité" xfId="8929" builtinId="9" hidden="1"/>
    <cellStyle name="Lien hypertexte visité" xfId="8930" builtinId="9" hidden="1"/>
    <cellStyle name="Lien hypertexte visité" xfId="8931" builtinId="9" hidden="1"/>
    <cellStyle name="Lien hypertexte visité" xfId="8932" builtinId="9" hidden="1"/>
    <cellStyle name="Lien hypertexte visité" xfId="8933" builtinId="9" hidden="1"/>
    <cellStyle name="Lien hypertexte visité" xfId="8934" builtinId="9" hidden="1"/>
    <cellStyle name="Lien hypertexte visité" xfId="8935" builtinId="9" hidden="1"/>
    <cellStyle name="Lien hypertexte visité" xfId="8936" builtinId="9" hidden="1"/>
    <cellStyle name="Lien hypertexte visité" xfId="8937" builtinId="9" hidden="1"/>
    <cellStyle name="Lien hypertexte visité" xfId="8938" builtinId="9" hidden="1"/>
    <cellStyle name="Lien hypertexte visité" xfId="8939" builtinId="9" hidden="1"/>
    <cellStyle name="Lien hypertexte visité" xfId="8940" builtinId="9" hidden="1"/>
    <cellStyle name="Lien hypertexte visité" xfId="8941" builtinId="9" hidden="1"/>
    <cellStyle name="Lien hypertexte visité" xfId="8942" builtinId="9" hidden="1"/>
    <cellStyle name="Lien hypertexte visité" xfId="8943" builtinId="9" hidden="1"/>
    <cellStyle name="Lien hypertexte visité" xfId="8944" builtinId="9" hidden="1"/>
    <cellStyle name="Lien hypertexte visité" xfId="8945" builtinId="9" hidden="1"/>
    <cellStyle name="Lien hypertexte visité" xfId="8946" builtinId="9" hidden="1"/>
    <cellStyle name="Lien hypertexte visité" xfId="8947" builtinId="9" hidden="1"/>
    <cellStyle name="Lien hypertexte visité" xfId="8948" builtinId="9" hidden="1"/>
    <cellStyle name="Lien hypertexte visité" xfId="8949" builtinId="9" hidden="1"/>
    <cellStyle name="Lien hypertexte visité" xfId="8950" builtinId="9" hidden="1"/>
    <cellStyle name="Lien hypertexte visité" xfId="8951" builtinId="9" hidden="1"/>
    <cellStyle name="Lien hypertexte visité" xfId="8952" builtinId="9" hidden="1"/>
    <cellStyle name="Lien hypertexte visité" xfId="8953" builtinId="9" hidden="1"/>
    <cellStyle name="Lien hypertexte visité" xfId="8954" builtinId="9" hidden="1"/>
    <cellStyle name="Lien hypertexte visité" xfId="8955" builtinId="9" hidden="1"/>
    <cellStyle name="Lien hypertexte visité" xfId="8956" builtinId="9" hidden="1"/>
    <cellStyle name="Lien hypertexte visité" xfId="8957" builtinId="9" hidden="1"/>
    <cellStyle name="Lien hypertexte visité" xfId="8958" builtinId="9" hidden="1"/>
    <cellStyle name="Lien hypertexte visité" xfId="8959" builtinId="9" hidden="1"/>
    <cellStyle name="Lien hypertexte visité" xfId="8960" builtinId="9" hidden="1"/>
    <cellStyle name="Lien hypertexte visité" xfId="8961" builtinId="9" hidden="1"/>
    <cellStyle name="Lien hypertexte visité" xfId="8962" builtinId="9" hidden="1"/>
    <cellStyle name="Lien hypertexte visité" xfId="8963" builtinId="9" hidden="1"/>
    <cellStyle name="Lien hypertexte visité" xfId="8964" builtinId="9" hidden="1"/>
    <cellStyle name="Lien hypertexte visité" xfId="8965" builtinId="9" hidden="1"/>
    <cellStyle name="Lien hypertexte visité" xfId="8966" builtinId="9" hidden="1"/>
    <cellStyle name="Lien hypertexte visité" xfId="8967" builtinId="9" hidden="1"/>
    <cellStyle name="Lien hypertexte visité" xfId="8968" builtinId="9" hidden="1"/>
    <cellStyle name="Lien hypertexte visité" xfId="8969" builtinId="9" hidden="1"/>
    <cellStyle name="Lien hypertexte visité" xfId="8970" builtinId="9" hidden="1"/>
    <cellStyle name="Lien hypertexte visité" xfId="8971" builtinId="9" hidden="1"/>
    <cellStyle name="Lien hypertexte visité" xfId="8972" builtinId="9" hidden="1"/>
    <cellStyle name="Lien hypertexte visité" xfId="8973" builtinId="9" hidden="1"/>
    <cellStyle name="Lien hypertexte visité" xfId="8974" builtinId="9" hidden="1"/>
    <cellStyle name="Lien hypertexte visité" xfId="8975" builtinId="9" hidden="1"/>
    <cellStyle name="Lien hypertexte visité" xfId="8976" builtinId="9" hidden="1"/>
    <cellStyle name="Lien hypertexte visité" xfId="8977" builtinId="9" hidden="1"/>
    <cellStyle name="Lien hypertexte visité" xfId="8978" builtinId="9" hidden="1"/>
    <cellStyle name="Lien hypertexte visité" xfId="8979" builtinId="9" hidden="1"/>
    <cellStyle name="Lien hypertexte visité" xfId="8980" builtinId="9" hidden="1"/>
    <cellStyle name="Lien hypertexte visité" xfId="8981" builtinId="9" hidden="1"/>
    <cellStyle name="Lien hypertexte visité" xfId="8982" builtinId="9" hidden="1"/>
    <cellStyle name="Lien hypertexte visité" xfId="8983" builtinId="9" hidden="1"/>
    <cellStyle name="Lien hypertexte visité" xfId="8984" builtinId="9" hidden="1"/>
    <cellStyle name="Lien hypertexte visité" xfId="8985" builtinId="9" hidden="1"/>
    <cellStyle name="Lien hypertexte visité" xfId="8986" builtinId="9" hidden="1"/>
    <cellStyle name="Lien hypertexte visité" xfId="8987" builtinId="9" hidden="1"/>
    <cellStyle name="Lien hypertexte visité" xfId="8988" builtinId="9" hidden="1"/>
    <cellStyle name="Lien hypertexte visité" xfId="8989" builtinId="9" hidden="1"/>
    <cellStyle name="Lien hypertexte visité" xfId="8990" builtinId="9" hidden="1"/>
    <cellStyle name="Lien hypertexte visité" xfId="8991" builtinId="9" hidden="1"/>
    <cellStyle name="Lien hypertexte visité" xfId="8992" builtinId="9" hidden="1"/>
    <cellStyle name="Lien hypertexte visité" xfId="8993" builtinId="9" hidden="1"/>
    <cellStyle name="Lien hypertexte visité" xfId="8994" builtinId="9" hidden="1"/>
    <cellStyle name="Lien hypertexte visité" xfId="8995" builtinId="9" hidden="1"/>
    <cellStyle name="Lien hypertexte visité" xfId="8996" builtinId="9" hidden="1"/>
    <cellStyle name="Lien hypertexte visité" xfId="8997" builtinId="9" hidden="1"/>
    <cellStyle name="Lien hypertexte visité" xfId="8998" builtinId="9" hidden="1"/>
    <cellStyle name="Lien hypertexte visité" xfId="8999" builtinId="9" hidden="1"/>
    <cellStyle name="Lien hypertexte visité" xfId="9000" builtinId="9" hidden="1"/>
    <cellStyle name="Lien hypertexte visité" xfId="9001" builtinId="9" hidden="1"/>
    <cellStyle name="Lien hypertexte visité" xfId="9002" builtinId="9" hidden="1"/>
    <cellStyle name="Lien hypertexte visité" xfId="9003" builtinId="9" hidden="1"/>
    <cellStyle name="Lien hypertexte visité" xfId="9004" builtinId="9" hidden="1"/>
    <cellStyle name="Lien hypertexte visité" xfId="9005" builtinId="9" hidden="1"/>
    <cellStyle name="Lien hypertexte visité" xfId="9006" builtinId="9" hidden="1"/>
    <cellStyle name="Lien hypertexte visité" xfId="9007" builtinId="9" hidden="1"/>
    <cellStyle name="Lien hypertexte visité" xfId="9008" builtinId="9" hidden="1"/>
    <cellStyle name="Lien hypertexte visité" xfId="9009" builtinId="9" hidden="1"/>
    <cellStyle name="Lien hypertexte visité" xfId="9010" builtinId="9" hidden="1"/>
    <cellStyle name="Lien hypertexte visité" xfId="9011" builtinId="9" hidden="1"/>
    <cellStyle name="Lien hypertexte visité" xfId="9012" builtinId="9" hidden="1"/>
    <cellStyle name="Lien hypertexte visité" xfId="9013" builtinId="9" hidden="1"/>
    <cellStyle name="Lien hypertexte visité" xfId="9014" builtinId="9" hidden="1"/>
    <cellStyle name="Lien hypertexte visité" xfId="9015" builtinId="9" hidden="1"/>
    <cellStyle name="Lien hypertexte visité" xfId="9016" builtinId="9" hidden="1"/>
    <cellStyle name="Lien hypertexte visité" xfId="9017" builtinId="9" hidden="1"/>
    <cellStyle name="Lien hypertexte visité" xfId="9018" builtinId="9" hidden="1"/>
    <cellStyle name="Lien hypertexte visité" xfId="9019" builtinId="9" hidden="1"/>
    <cellStyle name="Lien hypertexte visité" xfId="9020" builtinId="9" hidden="1"/>
    <cellStyle name="Lien hypertexte visité" xfId="9021" builtinId="9" hidden="1"/>
    <cellStyle name="Lien hypertexte visité" xfId="9022" builtinId="9" hidden="1"/>
    <cellStyle name="Lien hypertexte visité" xfId="9023" builtinId="9" hidden="1"/>
    <cellStyle name="Lien hypertexte visité" xfId="9024" builtinId="9" hidden="1"/>
    <cellStyle name="Lien hypertexte visité" xfId="9025" builtinId="9" hidden="1"/>
    <cellStyle name="Lien hypertexte visité" xfId="9026" builtinId="9" hidden="1"/>
    <cellStyle name="Lien hypertexte visité" xfId="9027" builtinId="9" hidden="1"/>
    <cellStyle name="Lien hypertexte visité" xfId="9028" builtinId="9" hidden="1"/>
    <cellStyle name="Lien hypertexte visité" xfId="9029" builtinId="9" hidden="1"/>
    <cellStyle name="Lien hypertexte visité" xfId="9030" builtinId="9" hidden="1"/>
    <cellStyle name="Lien hypertexte visité" xfId="9031" builtinId="9" hidden="1"/>
    <cellStyle name="Lien hypertexte visité" xfId="9032" builtinId="9" hidden="1"/>
    <cellStyle name="Lien hypertexte visité" xfId="9033" builtinId="9" hidden="1"/>
    <cellStyle name="Lien hypertexte visité" xfId="9034" builtinId="9" hidden="1"/>
    <cellStyle name="Lien hypertexte visité" xfId="9035" builtinId="9" hidden="1"/>
    <cellStyle name="Lien hypertexte visité" xfId="9036" builtinId="9" hidden="1"/>
    <cellStyle name="Lien hypertexte visité" xfId="9037" builtinId="9" hidden="1"/>
    <cellStyle name="Lien hypertexte visité" xfId="9038" builtinId="9" hidden="1"/>
    <cellStyle name="Lien hypertexte visité" xfId="9039" builtinId="9" hidden="1"/>
    <cellStyle name="Lien hypertexte visité" xfId="9040" builtinId="9" hidden="1"/>
    <cellStyle name="Lien hypertexte visité" xfId="9041" builtinId="9" hidden="1"/>
    <cellStyle name="Lien hypertexte visité" xfId="9042" builtinId="9" hidden="1"/>
    <cellStyle name="Lien hypertexte visité" xfId="9043" builtinId="9" hidden="1"/>
    <cellStyle name="Lien hypertexte visité" xfId="9044" builtinId="9" hidden="1"/>
    <cellStyle name="Lien hypertexte visité" xfId="9045" builtinId="9" hidden="1"/>
    <cellStyle name="Lien hypertexte visité" xfId="9046" builtinId="9" hidden="1"/>
    <cellStyle name="Lien hypertexte visité" xfId="9047" builtinId="9" hidden="1"/>
    <cellStyle name="Lien hypertexte visité" xfId="9048" builtinId="9" hidden="1"/>
    <cellStyle name="Lien hypertexte visité" xfId="9049" builtinId="9" hidden="1"/>
    <cellStyle name="Lien hypertexte visité" xfId="9050" builtinId="9" hidden="1"/>
    <cellStyle name="Lien hypertexte visité" xfId="9051" builtinId="9" hidden="1"/>
    <cellStyle name="Lien hypertexte visité" xfId="9052" builtinId="9" hidden="1"/>
    <cellStyle name="Lien hypertexte visité" xfId="9053" builtinId="9" hidden="1"/>
    <cellStyle name="Lien hypertexte visité" xfId="9054" builtinId="9" hidden="1"/>
    <cellStyle name="Lien hypertexte visité" xfId="9055" builtinId="9" hidden="1"/>
    <cellStyle name="Lien hypertexte visité" xfId="9056" builtinId="9" hidden="1"/>
    <cellStyle name="Lien hypertexte visité" xfId="9057" builtinId="9" hidden="1"/>
    <cellStyle name="Lien hypertexte visité" xfId="9058" builtinId="9" hidden="1"/>
    <cellStyle name="Lien hypertexte visité" xfId="9059" builtinId="9" hidden="1"/>
    <cellStyle name="Lien hypertexte visité" xfId="9060" builtinId="9" hidden="1"/>
    <cellStyle name="Lien hypertexte visité" xfId="9061" builtinId="9" hidden="1"/>
    <cellStyle name="Lien hypertexte visité" xfId="9062" builtinId="9" hidden="1"/>
    <cellStyle name="Lien hypertexte visité" xfId="9063" builtinId="9" hidden="1"/>
    <cellStyle name="Lien hypertexte visité" xfId="9064" builtinId="9" hidden="1"/>
    <cellStyle name="Lien hypertexte visité" xfId="9065" builtinId="9" hidden="1"/>
    <cellStyle name="Lien hypertexte visité" xfId="9066" builtinId="9" hidden="1"/>
    <cellStyle name="Lien hypertexte visité" xfId="9067" builtinId="9" hidden="1"/>
    <cellStyle name="Lien hypertexte visité" xfId="9068" builtinId="9" hidden="1"/>
    <cellStyle name="Lien hypertexte visité" xfId="9069" builtinId="9" hidden="1"/>
    <cellStyle name="Lien hypertexte visité" xfId="9070" builtinId="9" hidden="1"/>
    <cellStyle name="Lien hypertexte visité" xfId="9071" builtinId="9" hidden="1"/>
    <cellStyle name="Lien hypertexte visité" xfId="9072" builtinId="9" hidden="1"/>
    <cellStyle name="Lien hypertexte visité" xfId="9073" builtinId="9" hidden="1"/>
    <cellStyle name="Lien hypertexte visité" xfId="9074" builtinId="9" hidden="1"/>
    <cellStyle name="Lien hypertexte visité" xfId="9075" builtinId="9" hidden="1"/>
    <cellStyle name="Lien hypertexte visité" xfId="9076" builtinId="9" hidden="1"/>
    <cellStyle name="Lien hypertexte visité" xfId="9077" builtinId="9" hidden="1"/>
    <cellStyle name="Lien hypertexte visité" xfId="9078" builtinId="9" hidden="1"/>
    <cellStyle name="Lien hypertexte visité" xfId="9079" builtinId="9" hidden="1"/>
    <cellStyle name="Lien hypertexte visité" xfId="9080" builtinId="9" hidden="1"/>
    <cellStyle name="Lien hypertexte visité" xfId="9081" builtinId="9" hidden="1"/>
    <cellStyle name="Lien hypertexte visité" xfId="9082" builtinId="9" hidden="1"/>
    <cellStyle name="Lien hypertexte visité" xfId="9083" builtinId="9" hidden="1"/>
    <cellStyle name="Lien hypertexte visité" xfId="9084" builtinId="9" hidden="1"/>
    <cellStyle name="Lien hypertexte visité" xfId="9085" builtinId="9" hidden="1"/>
    <cellStyle name="Lien hypertexte visité" xfId="9086" builtinId="9" hidden="1"/>
    <cellStyle name="Lien hypertexte visité" xfId="9087" builtinId="9" hidden="1"/>
    <cellStyle name="Lien hypertexte visité" xfId="9088" builtinId="9" hidden="1"/>
    <cellStyle name="Lien hypertexte visité" xfId="9089" builtinId="9" hidden="1"/>
    <cellStyle name="Lien hypertexte visité" xfId="9090" builtinId="9" hidden="1"/>
    <cellStyle name="Lien hypertexte visité" xfId="9091" builtinId="9" hidden="1"/>
    <cellStyle name="Lien hypertexte visité" xfId="9092" builtinId="9" hidden="1"/>
    <cellStyle name="Lien hypertexte visité" xfId="9093" builtinId="9" hidden="1"/>
    <cellStyle name="Lien hypertexte visité" xfId="9094" builtinId="9" hidden="1"/>
    <cellStyle name="Lien hypertexte visité" xfId="9095" builtinId="9" hidden="1"/>
    <cellStyle name="Lien hypertexte visité" xfId="9096" builtinId="9" hidden="1"/>
    <cellStyle name="Lien hypertexte visité" xfId="9097" builtinId="9" hidden="1"/>
    <cellStyle name="Lien hypertexte visité" xfId="9098" builtinId="9" hidden="1"/>
    <cellStyle name="Lien hypertexte visité" xfId="9099" builtinId="9" hidden="1"/>
    <cellStyle name="Lien hypertexte visité" xfId="9100" builtinId="9" hidden="1"/>
    <cellStyle name="Lien hypertexte visité" xfId="9101" builtinId="9" hidden="1"/>
    <cellStyle name="Lien hypertexte visité" xfId="9102" builtinId="9" hidden="1"/>
    <cellStyle name="Lien hypertexte visité" xfId="9103" builtinId="9" hidden="1"/>
    <cellStyle name="Lien hypertexte visité" xfId="9104" builtinId="9" hidden="1"/>
    <cellStyle name="Lien hypertexte visité" xfId="9105" builtinId="9" hidden="1"/>
    <cellStyle name="Lien hypertexte visité" xfId="9106" builtinId="9" hidden="1"/>
    <cellStyle name="Lien hypertexte visité" xfId="9107" builtinId="9" hidden="1"/>
    <cellStyle name="Lien hypertexte visité" xfId="9108" builtinId="9" hidden="1"/>
    <cellStyle name="Lien hypertexte visité" xfId="9109" builtinId="9" hidden="1"/>
    <cellStyle name="Lien hypertexte visité" xfId="9110" builtinId="9" hidden="1"/>
    <cellStyle name="Lien hypertexte visité" xfId="9111" builtinId="9" hidden="1"/>
    <cellStyle name="Lien hypertexte visité" xfId="9112" builtinId="9" hidden="1"/>
    <cellStyle name="Lien hypertexte visité" xfId="9113" builtinId="9" hidden="1"/>
    <cellStyle name="Lien hypertexte visité" xfId="9114" builtinId="9" hidden="1"/>
    <cellStyle name="Lien hypertexte visité" xfId="9115" builtinId="9" hidden="1"/>
    <cellStyle name="Lien hypertexte visité" xfId="9116" builtinId="9" hidden="1"/>
    <cellStyle name="Lien hypertexte visité" xfId="9117" builtinId="9" hidden="1"/>
    <cellStyle name="Lien hypertexte visité" xfId="9118" builtinId="9" hidden="1"/>
    <cellStyle name="Lien hypertexte visité" xfId="9119" builtinId="9" hidden="1"/>
    <cellStyle name="Lien hypertexte visité" xfId="9120" builtinId="9" hidden="1"/>
    <cellStyle name="Lien hypertexte visité" xfId="9121" builtinId="9" hidden="1"/>
    <cellStyle name="Lien hypertexte visité" xfId="9122" builtinId="9" hidden="1"/>
    <cellStyle name="Lien hypertexte visité" xfId="9123" builtinId="9" hidden="1"/>
    <cellStyle name="Lien hypertexte visité" xfId="9124" builtinId="9" hidden="1"/>
    <cellStyle name="Lien hypertexte visité" xfId="9125" builtinId="9" hidden="1"/>
    <cellStyle name="Lien hypertexte visité" xfId="9126" builtinId="9" hidden="1"/>
    <cellStyle name="Lien hypertexte visité" xfId="9127" builtinId="9" hidden="1"/>
    <cellStyle name="Lien hypertexte visité" xfId="9128" builtinId="9" hidden="1"/>
    <cellStyle name="Lien hypertexte visité" xfId="9129" builtinId="9" hidden="1"/>
    <cellStyle name="Lien hypertexte visité" xfId="9130" builtinId="9" hidden="1"/>
    <cellStyle name="Lien hypertexte visité" xfId="9131" builtinId="9" hidden="1"/>
    <cellStyle name="Lien hypertexte visité" xfId="9132" builtinId="9" hidden="1"/>
    <cellStyle name="Lien hypertexte visité" xfId="9133" builtinId="9" hidden="1"/>
    <cellStyle name="Lien hypertexte visité" xfId="9134" builtinId="9" hidden="1"/>
    <cellStyle name="Lien hypertexte visité" xfId="9135" builtinId="9" hidden="1"/>
    <cellStyle name="Lien hypertexte visité" xfId="9136" builtinId="9" hidden="1"/>
    <cellStyle name="Lien hypertexte visité" xfId="9137" builtinId="9" hidden="1"/>
    <cellStyle name="Lien hypertexte visité" xfId="9138" builtinId="9" hidden="1"/>
    <cellStyle name="Lien hypertexte visité" xfId="9139" builtinId="9" hidden="1"/>
    <cellStyle name="Lien hypertexte visité" xfId="9140" builtinId="9" hidden="1"/>
    <cellStyle name="Lien hypertexte visité" xfId="9141" builtinId="9" hidden="1"/>
    <cellStyle name="Lien hypertexte visité" xfId="9142" builtinId="9" hidden="1"/>
    <cellStyle name="Lien hypertexte visité" xfId="9143" builtinId="9" hidden="1"/>
    <cellStyle name="Lien hypertexte visité" xfId="9144" builtinId="9" hidden="1"/>
    <cellStyle name="Lien hypertexte visité" xfId="9145" builtinId="9" hidden="1"/>
    <cellStyle name="Lien hypertexte visité" xfId="9146" builtinId="9" hidden="1"/>
    <cellStyle name="Lien hypertexte visité" xfId="9147" builtinId="9" hidden="1"/>
    <cellStyle name="Lien hypertexte visité" xfId="9148" builtinId="9" hidden="1"/>
    <cellStyle name="Lien hypertexte visité" xfId="9149" builtinId="9" hidden="1"/>
    <cellStyle name="Lien hypertexte visité" xfId="9150" builtinId="9" hidden="1"/>
    <cellStyle name="Lien hypertexte visité" xfId="9151" builtinId="9" hidden="1"/>
    <cellStyle name="Lien hypertexte visité" xfId="9152" builtinId="9" hidden="1"/>
    <cellStyle name="Lien hypertexte visité" xfId="9153" builtinId="9" hidden="1"/>
    <cellStyle name="Lien hypertexte visité" xfId="9154" builtinId="9" hidden="1"/>
    <cellStyle name="Lien hypertexte visité" xfId="9155" builtinId="9" hidden="1"/>
    <cellStyle name="Lien hypertexte visité" xfId="9156" builtinId="9" hidden="1"/>
    <cellStyle name="Lien hypertexte visité" xfId="9157" builtinId="9" hidden="1"/>
    <cellStyle name="Lien hypertexte visité" xfId="9158" builtinId="9" hidden="1"/>
    <cellStyle name="Lien hypertexte visité" xfId="9159" builtinId="9" hidden="1"/>
    <cellStyle name="Lien hypertexte visité" xfId="9160" builtinId="9" hidden="1"/>
    <cellStyle name="Lien hypertexte visité" xfId="9161" builtinId="9" hidden="1"/>
    <cellStyle name="Lien hypertexte visité" xfId="9162" builtinId="9" hidden="1"/>
    <cellStyle name="Lien hypertexte visité" xfId="9163" builtinId="9" hidden="1"/>
    <cellStyle name="Lien hypertexte visité" xfId="9164" builtinId="9" hidden="1"/>
    <cellStyle name="Lien hypertexte visité" xfId="9165" builtinId="9" hidden="1"/>
    <cellStyle name="Lien hypertexte visité" xfId="9166" builtinId="9" hidden="1"/>
    <cellStyle name="Lien hypertexte visité" xfId="9167" builtinId="9" hidden="1"/>
    <cellStyle name="Lien hypertexte visité" xfId="9168" builtinId="9" hidden="1"/>
    <cellStyle name="Lien hypertexte visité" xfId="9169" builtinId="9" hidden="1"/>
    <cellStyle name="Lien hypertexte visité" xfId="9170" builtinId="9" hidden="1"/>
    <cellStyle name="Lien hypertexte visité" xfId="9171" builtinId="9" hidden="1"/>
    <cellStyle name="Lien hypertexte visité" xfId="9172" builtinId="9" hidden="1"/>
    <cellStyle name="Lien hypertexte visité" xfId="9173" builtinId="9" hidden="1"/>
    <cellStyle name="Lien hypertexte visité" xfId="9174" builtinId="9" hidden="1"/>
    <cellStyle name="Lien hypertexte visité" xfId="9175" builtinId="9" hidden="1"/>
    <cellStyle name="Lien hypertexte visité" xfId="9176" builtinId="9" hidden="1"/>
    <cellStyle name="Lien hypertexte visité" xfId="9177" builtinId="9" hidden="1"/>
    <cellStyle name="Lien hypertexte visité" xfId="9178" builtinId="9" hidden="1"/>
    <cellStyle name="Lien hypertexte visité" xfId="9179" builtinId="9" hidden="1"/>
    <cellStyle name="Lien hypertexte visité" xfId="9180" builtinId="9" hidden="1"/>
    <cellStyle name="Lien hypertexte visité" xfId="9181" builtinId="9" hidden="1"/>
    <cellStyle name="Lien hypertexte visité" xfId="9182" builtinId="9" hidden="1"/>
    <cellStyle name="Lien hypertexte visité" xfId="9183" builtinId="9" hidden="1"/>
    <cellStyle name="Lien hypertexte visité" xfId="9184" builtinId="9" hidden="1"/>
    <cellStyle name="Lien hypertexte visité" xfId="9185" builtinId="9" hidden="1"/>
    <cellStyle name="Lien hypertexte visité" xfId="9186" builtinId="9" hidden="1"/>
    <cellStyle name="Lien hypertexte visité" xfId="9187" builtinId="9" hidden="1"/>
    <cellStyle name="Lien hypertexte visité" xfId="9188" builtinId="9" hidden="1"/>
    <cellStyle name="Lien hypertexte visité" xfId="9189" builtinId="9" hidden="1"/>
    <cellStyle name="Lien hypertexte visité" xfId="9190" builtinId="9" hidden="1"/>
    <cellStyle name="Lien hypertexte visité" xfId="9191" builtinId="9" hidden="1"/>
    <cellStyle name="Lien hypertexte visité" xfId="9192" builtinId="9" hidden="1"/>
    <cellStyle name="Lien hypertexte visité" xfId="9193" builtinId="9" hidden="1"/>
    <cellStyle name="Lien hypertexte visité" xfId="9194" builtinId="9" hidden="1"/>
    <cellStyle name="Lien hypertexte visité" xfId="9195" builtinId="9" hidden="1"/>
    <cellStyle name="Lien hypertexte visité" xfId="9196" builtinId="9" hidden="1"/>
    <cellStyle name="Lien hypertexte visité" xfId="9197" builtinId="9" hidden="1"/>
    <cellStyle name="Lien hypertexte visité" xfId="9198" builtinId="9" hidden="1"/>
    <cellStyle name="Lien hypertexte visité" xfId="9199" builtinId="9" hidden="1"/>
    <cellStyle name="Lien hypertexte visité" xfId="9200" builtinId="9" hidden="1"/>
    <cellStyle name="Lien hypertexte visité" xfId="9201" builtinId="9" hidden="1"/>
    <cellStyle name="Lien hypertexte visité" xfId="9202" builtinId="9" hidden="1"/>
    <cellStyle name="Lien hypertexte visité" xfId="9203" builtinId="9" hidden="1"/>
    <cellStyle name="Lien hypertexte visité" xfId="9204" builtinId="9" hidden="1"/>
    <cellStyle name="Lien hypertexte visité" xfId="9205" builtinId="9" hidden="1"/>
    <cellStyle name="Lien hypertexte visité" xfId="9206" builtinId="9" hidden="1"/>
    <cellStyle name="Lien hypertexte visité" xfId="9207" builtinId="9" hidden="1"/>
    <cellStyle name="Lien hypertexte visité" xfId="9208" builtinId="9" hidden="1"/>
    <cellStyle name="Lien hypertexte visité" xfId="9209" builtinId="9" hidden="1"/>
    <cellStyle name="Lien hypertexte visité" xfId="9210" builtinId="9" hidden="1"/>
    <cellStyle name="Lien hypertexte visité" xfId="9211" builtinId="9" hidden="1"/>
    <cellStyle name="Lien hypertexte visité" xfId="9212" builtinId="9" hidden="1"/>
    <cellStyle name="Lien hypertexte visité" xfId="9213" builtinId="9" hidden="1"/>
    <cellStyle name="Lien hypertexte visité" xfId="9214" builtinId="9" hidden="1"/>
    <cellStyle name="Lien hypertexte visité" xfId="9215" builtinId="9" hidden="1"/>
    <cellStyle name="Lien hypertexte visité" xfId="9216" builtinId="9" hidden="1"/>
    <cellStyle name="Lien hypertexte visité" xfId="9217" builtinId="9" hidden="1"/>
    <cellStyle name="Lien hypertexte visité" xfId="9218" builtinId="9" hidden="1"/>
    <cellStyle name="Lien hypertexte visité" xfId="9219" builtinId="9" hidden="1"/>
    <cellStyle name="Lien hypertexte visité" xfId="9220" builtinId="9" hidden="1"/>
    <cellStyle name="Lien hypertexte visité" xfId="9221" builtinId="9" hidden="1"/>
    <cellStyle name="Lien hypertexte visité" xfId="9222" builtinId="9" hidden="1"/>
    <cellStyle name="Lien hypertexte visité" xfId="9223" builtinId="9" hidden="1"/>
    <cellStyle name="Lien hypertexte visité" xfId="9224" builtinId="9" hidden="1"/>
    <cellStyle name="Lien hypertexte visité" xfId="9225" builtinId="9" hidden="1"/>
    <cellStyle name="Lien hypertexte visité" xfId="9226" builtinId="9" hidden="1"/>
    <cellStyle name="Lien hypertexte visité" xfId="9227" builtinId="9" hidden="1"/>
    <cellStyle name="Lien hypertexte visité" xfId="9228" builtinId="9" hidden="1"/>
    <cellStyle name="Lien hypertexte visité" xfId="9229" builtinId="9" hidden="1"/>
    <cellStyle name="Lien hypertexte visité" xfId="9230" builtinId="9" hidden="1"/>
    <cellStyle name="Lien hypertexte visité" xfId="9231" builtinId="9" hidden="1"/>
    <cellStyle name="Lien hypertexte visité" xfId="9232" builtinId="9" hidden="1"/>
    <cellStyle name="Lien hypertexte visité" xfId="9233" builtinId="9" hidden="1"/>
    <cellStyle name="Lien hypertexte visité" xfId="9234" builtinId="9" hidden="1"/>
    <cellStyle name="Lien hypertexte visité" xfId="9235" builtinId="9" hidden="1"/>
    <cellStyle name="Lien hypertexte visité" xfId="9236" builtinId="9" hidden="1"/>
    <cellStyle name="Lien hypertexte visité" xfId="9237" builtinId="9" hidden="1"/>
    <cellStyle name="Lien hypertexte visité" xfId="9238" builtinId="9" hidden="1"/>
    <cellStyle name="Lien hypertexte visité" xfId="9239" builtinId="9" hidden="1"/>
    <cellStyle name="Lien hypertexte visité" xfId="9240" builtinId="9" hidden="1"/>
    <cellStyle name="Lien hypertexte visité" xfId="9241" builtinId="9" hidden="1"/>
    <cellStyle name="Lien hypertexte visité" xfId="9242" builtinId="9" hidden="1"/>
    <cellStyle name="Lien hypertexte visité" xfId="9243" builtinId="9" hidden="1"/>
    <cellStyle name="Lien hypertexte visité" xfId="9244" builtinId="9" hidden="1"/>
    <cellStyle name="Lien hypertexte visité" xfId="9245" builtinId="9" hidden="1"/>
    <cellStyle name="Lien hypertexte visité" xfId="9246" builtinId="9" hidden="1"/>
    <cellStyle name="Lien hypertexte visité" xfId="9247" builtinId="9" hidden="1"/>
    <cellStyle name="Lien hypertexte visité" xfId="9248" builtinId="9" hidden="1"/>
    <cellStyle name="Lien hypertexte visité" xfId="9249" builtinId="9" hidden="1"/>
    <cellStyle name="Lien hypertexte visité" xfId="9250" builtinId="9" hidden="1"/>
    <cellStyle name="Lien hypertexte visité" xfId="9251" builtinId="9" hidden="1"/>
    <cellStyle name="Lien hypertexte visité" xfId="9252" builtinId="9" hidden="1"/>
    <cellStyle name="Lien hypertexte visité" xfId="9253" builtinId="9" hidden="1"/>
    <cellStyle name="Lien hypertexte visité" xfId="9254" builtinId="9" hidden="1"/>
    <cellStyle name="Lien hypertexte visité" xfId="9255" builtinId="9" hidden="1"/>
    <cellStyle name="Lien hypertexte visité" xfId="9256" builtinId="9" hidden="1"/>
    <cellStyle name="Lien hypertexte visité" xfId="9257" builtinId="9" hidden="1"/>
    <cellStyle name="Lien hypertexte visité" xfId="9258" builtinId="9" hidden="1"/>
    <cellStyle name="Lien hypertexte visité" xfId="9259" builtinId="9" hidden="1"/>
    <cellStyle name="Lien hypertexte visité" xfId="9260" builtinId="9" hidden="1"/>
    <cellStyle name="Lien hypertexte visité" xfId="9261" builtinId="9" hidden="1"/>
    <cellStyle name="Lien hypertexte visité" xfId="9262" builtinId="9" hidden="1"/>
    <cellStyle name="Lien hypertexte visité" xfId="9263" builtinId="9" hidden="1"/>
    <cellStyle name="Lien hypertexte visité" xfId="9264" builtinId="9" hidden="1"/>
    <cellStyle name="Lien hypertexte visité" xfId="9265" builtinId="9" hidden="1"/>
    <cellStyle name="Lien hypertexte visité" xfId="9266" builtinId="9" hidden="1"/>
    <cellStyle name="Lien hypertexte visité" xfId="9267" builtinId="9" hidden="1"/>
    <cellStyle name="Lien hypertexte visité" xfId="9268" builtinId="9" hidden="1"/>
    <cellStyle name="Lien hypertexte visité" xfId="9269" builtinId="9" hidden="1"/>
    <cellStyle name="Lien hypertexte visité" xfId="9270" builtinId="9" hidden="1"/>
    <cellStyle name="Lien hypertexte visité" xfId="9271" builtinId="9" hidden="1"/>
    <cellStyle name="Lien hypertexte visité" xfId="9272" builtinId="9" hidden="1"/>
    <cellStyle name="Lien hypertexte visité" xfId="9273" builtinId="9" hidden="1"/>
    <cellStyle name="Lien hypertexte visité" xfId="9274" builtinId="9" hidden="1"/>
    <cellStyle name="Lien hypertexte visité" xfId="9275" builtinId="9" hidden="1"/>
    <cellStyle name="Lien hypertexte visité" xfId="9276" builtinId="9" hidden="1"/>
    <cellStyle name="Lien hypertexte visité" xfId="9277" builtinId="9" hidden="1"/>
    <cellStyle name="Lien hypertexte visité" xfId="9278" builtinId="9" hidden="1"/>
    <cellStyle name="Lien hypertexte visité" xfId="9279" builtinId="9" hidden="1"/>
    <cellStyle name="Lien hypertexte visité" xfId="9280" builtinId="9" hidden="1"/>
    <cellStyle name="Lien hypertexte visité" xfId="9281" builtinId="9" hidden="1"/>
    <cellStyle name="Lien hypertexte visité" xfId="9282" builtinId="9" hidden="1"/>
    <cellStyle name="Lien hypertexte visité" xfId="9283" builtinId="9" hidden="1"/>
    <cellStyle name="Lien hypertexte visité" xfId="9284" builtinId="9" hidden="1"/>
    <cellStyle name="Lien hypertexte visité" xfId="9285" builtinId="9" hidden="1"/>
    <cellStyle name="Lien hypertexte visité" xfId="9286" builtinId="9" hidden="1"/>
    <cellStyle name="Lien hypertexte visité" xfId="9287" builtinId="9" hidden="1"/>
    <cellStyle name="Lien hypertexte visité" xfId="9288" builtinId="9" hidden="1"/>
    <cellStyle name="Lien hypertexte visité" xfId="9289" builtinId="9" hidden="1"/>
    <cellStyle name="Lien hypertexte visité" xfId="9290" builtinId="9" hidden="1"/>
    <cellStyle name="Lien hypertexte visité" xfId="9291" builtinId="9" hidden="1"/>
    <cellStyle name="Lien hypertexte visité" xfId="9292" builtinId="9" hidden="1"/>
    <cellStyle name="Lien hypertexte visité" xfId="9293" builtinId="9" hidden="1"/>
    <cellStyle name="Lien hypertexte visité" xfId="9294" builtinId="9" hidden="1"/>
    <cellStyle name="Lien hypertexte visité" xfId="9295" builtinId="9" hidden="1"/>
    <cellStyle name="Lien hypertexte visité" xfId="9296" builtinId="9" hidden="1"/>
    <cellStyle name="Lien hypertexte visité" xfId="9297" builtinId="9" hidden="1"/>
    <cellStyle name="Lien hypertexte visité" xfId="9298" builtinId="9" hidden="1"/>
    <cellStyle name="Lien hypertexte visité" xfId="9299" builtinId="9" hidden="1"/>
    <cellStyle name="Lien hypertexte visité" xfId="9300" builtinId="9" hidden="1"/>
    <cellStyle name="Lien hypertexte visité" xfId="9301" builtinId="9" hidden="1"/>
    <cellStyle name="Lien hypertexte visité" xfId="9302" builtinId="9" hidden="1"/>
    <cellStyle name="Lien hypertexte visité" xfId="9303" builtinId="9" hidden="1"/>
    <cellStyle name="Lien hypertexte visité" xfId="9304" builtinId="9" hidden="1"/>
    <cellStyle name="Lien hypertexte visité" xfId="9305" builtinId="9" hidden="1"/>
    <cellStyle name="Lien hypertexte visité" xfId="9306" builtinId="9" hidden="1"/>
    <cellStyle name="Lien hypertexte visité" xfId="9307" builtinId="9" hidden="1"/>
    <cellStyle name="Lien hypertexte visité" xfId="9308" builtinId="9" hidden="1"/>
    <cellStyle name="Lien hypertexte visité" xfId="9309" builtinId="9" hidden="1"/>
    <cellStyle name="Lien hypertexte visité" xfId="9310" builtinId="9" hidden="1"/>
    <cellStyle name="Lien hypertexte visité" xfId="9311" builtinId="9" hidden="1"/>
    <cellStyle name="Lien hypertexte visité" xfId="9312" builtinId="9" hidden="1"/>
    <cellStyle name="Lien hypertexte visité" xfId="9313" builtinId="9" hidden="1"/>
    <cellStyle name="Lien hypertexte visité" xfId="9314" builtinId="9" hidden="1"/>
    <cellStyle name="Lien hypertexte visité" xfId="9315" builtinId="9" hidden="1"/>
    <cellStyle name="Lien hypertexte visité" xfId="9316" builtinId="9" hidden="1"/>
    <cellStyle name="Lien hypertexte visité" xfId="9317" builtinId="9" hidden="1"/>
    <cellStyle name="Lien hypertexte visité" xfId="9318" builtinId="9" hidden="1"/>
    <cellStyle name="Lien hypertexte visité" xfId="9319" builtinId="9" hidden="1"/>
    <cellStyle name="Lien hypertexte visité" xfId="9320" builtinId="9" hidden="1"/>
    <cellStyle name="Lien hypertexte visité" xfId="9321" builtinId="9" hidden="1"/>
    <cellStyle name="Lien hypertexte visité" xfId="9322" builtinId="9" hidden="1"/>
    <cellStyle name="Lien hypertexte visité" xfId="9323" builtinId="9" hidden="1"/>
    <cellStyle name="Lien hypertexte visité" xfId="9324" builtinId="9" hidden="1"/>
    <cellStyle name="Lien hypertexte visité" xfId="9325" builtinId="9" hidden="1"/>
    <cellStyle name="Lien hypertexte visité" xfId="9326" builtinId="9" hidden="1"/>
    <cellStyle name="Lien hypertexte visité" xfId="9327" builtinId="9" hidden="1"/>
    <cellStyle name="Lien hypertexte visité" xfId="9328" builtinId="9" hidden="1"/>
    <cellStyle name="Lien hypertexte visité" xfId="9329" builtinId="9" hidden="1"/>
    <cellStyle name="Lien hypertexte visité" xfId="9330" builtinId="9" hidden="1"/>
    <cellStyle name="Lien hypertexte visité" xfId="9331" builtinId="9" hidden="1"/>
    <cellStyle name="Lien hypertexte visité" xfId="9332" builtinId="9" hidden="1"/>
    <cellStyle name="Lien hypertexte visité" xfId="9333" builtinId="9" hidden="1"/>
    <cellStyle name="Lien hypertexte visité" xfId="9334" builtinId="9" hidden="1"/>
    <cellStyle name="Lien hypertexte visité" xfId="9335" builtinId="9" hidden="1"/>
    <cellStyle name="Lien hypertexte visité" xfId="9336" builtinId="9" hidden="1"/>
    <cellStyle name="Lien hypertexte visité" xfId="9337" builtinId="9" hidden="1"/>
    <cellStyle name="Lien hypertexte visité" xfId="9338" builtinId="9" hidden="1"/>
    <cellStyle name="Lien hypertexte visité" xfId="9339" builtinId="9" hidden="1"/>
    <cellStyle name="Lien hypertexte visité" xfId="9340" builtinId="9" hidden="1"/>
    <cellStyle name="Lien hypertexte visité" xfId="9341" builtinId="9" hidden="1"/>
    <cellStyle name="Lien hypertexte visité" xfId="9342" builtinId="9" hidden="1"/>
    <cellStyle name="Lien hypertexte visité" xfId="9343" builtinId="9" hidden="1"/>
    <cellStyle name="Lien hypertexte visité" xfId="9344" builtinId="9" hidden="1"/>
    <cellStyle name="Lien hypertexte visité" xfId="9345" builtinId="9" hidden="1"/>
    <cellStyle name="Lien hypertexte visité" xfId="9346" builtinId="9" hidden="1"/>
    <cellStyle name="Lien hypertexte visité" xfId="9347" builtinId="9" hidden="1"/>
    <cellStyle name="Lien hypertexte visité" xfId="9348" builtinId="9" hidden="1"/>
    <cellStyle name="Lien hypertexte visité" xfId="9349" builtinId="9" hidden="1"/>
    <cellStyle name="Lien hypertexte visité" xfId="9350" builtinId="9" hidden="1"/>
    <cellStyle name="Lien hypertexte visité" xfId="9351" builtinId="9" hidden="1"/>
    <cellStyle name="Lien hypertexte visité" xfId="9352" builtinId="9" hidden="1"/>
    <cellStyle name="Lien hypertexte visité" xfId="9353" builtinId="9" hidden="1"/>
    <cellStyle name="Lien hypertexte visité" xfId="9354" builtinId="9" hidden="1"/>
    <cellStyle name="Lien hypertexte visité" xfId="9355" builtinId="9" hidden="1"/>
    <cellStyle name="Lien hypertexte visité" xfId="9356" builtinId="9" hidden="1"/>
    <cellStyle name="Lien hypertexte visité" xfId="9357" builtinId="9" hidden="1"/>
    <cellStyle name="Lien hypertexte visité" xfId="9358" builtinId="9" hidden="1"/>
    <cellStyle name="Lien hypertexte visité" xfId="9359" builtinId="9" hidden="1"/>
    <cellStyle name="Lien hypertexte visité" xfId="9360" builtinId="9" hidden="1"/>
    <cellStyle name="Lien hypertexte visité" xfId="9361" builtinId="9" hidden="1"/>
    <cellStyle name="Lien hypertexte visité" xfId="9362" builtinId="9" hidden="1"/>
    <cellStyle name="Lien hypertexte visité" xfId="9363" builtinId="9" hidden="1"/>
    <cellStyle name="Lien hypertexte visité" xfId="9364" builtinId="9" hidden="1"/>
    <cellStyle name="Lien hypertexte visité" xfId="9365" builtinId="9" hidden="1"/>
    <cellStyle name="Lien hypertexte visité" xfId="9366" builtinId="9" hidden="1"/>
    <cellStyle name="Lien hypertexte visité" xfId="9367" builtinId="9" hidden="1"/>
    <cellStyle name="Lien hypertexte visité" xfId="9368" builtinId="9" hidden="1"/>
    <cellStyle name="Lien hypertexte visité" xfId="9369" builtinId="9" hidden="1"/>
    <cellStyle name="Lien hypertexte visité" xfId="9370" builtinId="9" hidden="1"/>
    <cellStyle name="Lien hypertexte visité" xfId="9371" builtinId="9" hidden="1"/>
    <cellStyle name="Lien hypertexte visité" xfId="9372" builtinId="9" hidden="1"/>
    <cellStyle name="Lien hypertexte visité" xfId="9373" builtinId="9" hidden="1"/>
    <cellStyle name="Lien hypertexte visité" xfId="9374" builtinId="9" hidden="1"/>
    <cellStyle name="Lien hypertexte visité" xfId="9375" builtinId="9" hidden="1"/>
    <cellStyle name="Lien hypertexte visité" xfId="9376" builtinId="9" hidden="1"/>
    <cellStyle name="Lien hypertexte visité" xfId="9377" builtinId="9" hidden="1"/>
    <cellStyle name="Lien hypertexte visité" xfId="9378" builtinId="9" hidden="1"/>
    <cellStyle name="Lien hypertexte visité" xfId="9379" builtinId="9" hidden="1"/>
    <cellStyle name="Lien hypertexte visité" xfId="9380" builtinId="9" hidden="1"/>
    <cellStyle name="Lien hypertexte visité" xfId="9381" builtinId="9" hidden="1"/>
    <cellStyle name="Lien hypertexte visité" xfId="9382" builtinId="9" hidden="1"/>
    <cellStyle name="Lien hypertexte visité" xfId="9383" builtinId="9" hidden="1"/>
    <cellStyle name="Lien hypertexte visité" xfId="9384" builtinId="9" hidden="1"/>
    <cellStyle name="Lien hypertexte visité" xfId="9385" builtinId="9" hidden="1"/>
    <cellStyle name="Lien hypertexte visité" xfId="9386" builtinId="9" hidden="1"/>
    <cellStyle name="Lien hypertexte visité" xfId="9387" builtinId="9" hidden="1"/>
    <cellStyle name="Lien hypertexte visité" xfId="9388" builtinId="9" hidden="1"/>
    <cellStyle name="Lien hypertexte visité" xfId="9389" builtinId="9" hidden="1"/>
    <cellStyle name="Lien hypertexte visité" xfId="9390" builtinId="9" hidden="1"/>
    <cellStyle name="Lien hypertexte visité" xfId="9391" builtinId="9" hidden="1"/>
    <cellStyle name="Lien hypertexte visité" xfId="9392" builtinId="9" hidden="1"/>
    <cellStyle name="Lien hypertexte visité" xfId="9393" builtinId="9" hidden="1"/>
    <cellStyle name="Lien hypertexte visité" xfId="9394" builtinId="9" hidden="1"/>
    <cellStyle name="Lien hypertexte visité" xfId="9395" builtinId="9" hidden="1"/>
    <cellStyle name="Lien hypertexte visité" xfId="9396" builtinId="9" hidden="1"/>
    <cellStyle name="Lien hypertexte visité" xfId="9397" builtinId="9" hidden="1"/>
    <cellStyle name="Lien hypertexte visité" xfId="9398" builtinId="9" hidden="1"/>
    <cellStyle name="Lien hypertexte visité" xfId="9399" builtinId="9" hidden="1"/>
    <cellStyle name="Lien hypertexte visité" xfId="9400" builtinId="9" hidden="1"/>
    <cellStyle name="Lien hypertexte visité" xfId="9401" builtinId="9" hidden="1"/>
    <cellStyle name="Lien hypertexte visité" xfId="9402" builtinId="9" hidden="1"/>
    <cellStyle name="Lien hypertexte visité" xfId="9403" builtinId="9" hidden="1"/>
    <cellStyle name="Lien hypertexte visité" xfId="9404" builtinId="9" hidden="1"/>
    <cellStyle name="Lien hypertexte visité" xfId="9405" builtinId="9" hidden="1"/>
    <cellStyle name="Lien hypertexte visité" xfId="9406" builtinId="9" hidden="1"/>
    <cellStyle name="Lien hypertexte visité" xfId="9407" builtinId="9" hidden="1"/>
    <cellStyle name="Lien hypertexte visité" xfId="9408" builtinId="9" hidden="1"/>
    <cellStyle name="Lien hypertexte visité" xfId="9409" builtinId="9" hidden="1"/>
    <cellStyle name="Lien hypertexte visité" xfId="9410" builtinId="9" hidden="1"/>
    <cellStyle name="Lien hypertexte visité" xfId="9411" builtinId="9" hidden="1"/>
    <cellStyle name="Lien hypertexte visité" xfId="9412" builtinId="9" hidden="1"/>
    <cellStyle name="Lien hypertexte visité" xfId="9413" builtinId="9" hidden="1"/>
    <cellStyle name="Lien hypertexte visité" xfId="9414" builtinId="9" hidden="1"/>
    <cellStyle name="Lien hypertexte visité" xfId="9415" builtinId="9" hidden="1"/>
    <cellStyle name="Lien hypertexte visité" xfId="9416" builtinId="9" hidden="1"/>
    <cellStyle name="Lien hypertexte visité" xfId="9417" builtinId="9" hidden="1"/>
    <cellStyle name="Lien hypertexte visité" xfId="9418" builtinId="9" hidden="1"/>
    <cellStyle name="Lien hypertexte visité" xfId="9419" builtinId="9" hidden="1"/>
    <cellStyle name="Lien hypertexte visité" xfId="9420" builtinId="9" hidden="1"/>
    <cellStyle name="Lien hypertexte visité" xfId="9421" builtinId="9" hidden="1"/>
    <cellStyle name="Lien hypertexte visité" xfId="9422" builtinId="9" hidden="1"/>
    <cellStyle name="Lien hypertexte visité" xfId="9423" builtinId="9" hidden="1"/>
    <cellStyle name="Lien hypertexte visité" xfId="9424" builtinId="9" hidden="1"/>
    <cellStyle name="Lien hypertexte visité" xfId="9425" builtinId="9" hidden="1"/>
    <cellStyle name="Lien hypertexte visité" xfId="9426" builtinId="9" hidden="1"/>
    <cellStyle name="Lien hypertexte visité" xfId="9427" builtinId="9" hidden="1"/>
    <cellStyle name="Lien hypertexte visité" xfId="9428" builtinId="9" hidden="1"/>
    <cellStyle name="Lien hypertexte visité" xfId="9429" builtinId="9" hidden="1"/>
    <cellStyle name="Lien hypertexte visité" xfId="9430" builtinId="9" hidden="1"/>
    <cellStyle name="Lien hypertexte visité" xfId="9431" builtinId="9" hidden="1"/>
    <cellStyle name="Lien hypertexte visité" xfId="9432" builtinId="9" hidden="1"/>
    <cellStyle name="Lien hypertexte visité" xfId="9433" builtinId="9" hidden="1"/>
    <cellStyle name="Lien hypertexte visité" xfId="9434" builtinId="9" hidden="1"/>
    <cellStyle name="Lien hypertexte visité" xfId="9435" builtinId="9" hidden="1"/>
    <cellStyle name="Lien hypertexte visité" xfId="9436" builtinId="9" hidden="1"/>
    <cellStyle name="Lien hypertexte visité" xfId="9437" builtinId="9" hidden="1"/>
    <cellStyle name="Lien hypertexte visité" xfId="9438" builtinId="9" hidden="1"/>
    <cellStyle name="Lien hypertexte visité" xfId="9439" builtinId="9" hidden="1"/>
    <cellStyle name="Lien hypertexte visité" xfId="9440" builtinId="9" hidden="1"/>
    <cellStyle name="Lien hypertexte visité" xfId="9441" builtinId="9" hidden="1"/>
    <cellStyle name="Lien hypertexte visité" xfId="9442" builtinId="9" hidden="1"/>
    <cellStyle name="Lien hypertexte visité" xfId="9443" builtinId="9" hidden="1"/>
    <cellStyle name="Lien hypertexte visité" xfId="9444" builtinId="9" hidden="1"/>
    <cellStyle name="Lien hypertexte visité" xfId="9445" builtinId="9" hidden="1"/>
    <cellStyle name="Lien hypertexte visité" xfId="9446" builtinId="9" hidden="1"/>
    <cellStyle name="Lien hypertexte visité" xfId="9447" builtinId="9" hidden="1"/>
    <cellStyle name="Lien hypertexte visité" xfId="9448" builtinId="9" hidden="1"/>
    <cellStyle name="Lien hypertexte visité" xfId="9449" builtinId="9" hidden="1"/>
    <cellStyle name="Lien hypertexte visité" xfId="9450" builtinId="9" hidden="1"/>
    <cellStyle name="Lien hypertexte visité" xfId="9451" builtinId="9" hidden="1"/>
    <cellStyle name="Lien hypertexte visité" xfId="9452" builtinId="9" hidden="1"/>
    <cellStyle name="Lien hypertexte visité" xfId="9453" builtinId="9" hidden="1"/>
    <cellStyle name="Lien hypertexte visité" xfId="9454" builtinId="9" hidden="1"/>
    <cellStyle name="Lien hypertexte visité" xfId="9455" builtinId="9" hidden="1"/>
    <cellStyle name="Lien hypertexte visité" xfId="9456" builtinId="9" hidden="1"/>
    <cellStyle name="Lien hypertexte visité" xfId="9457" builtinId="9" hidden="1"/>
    <cellStyle name="Lien hypertexte visité" xfId="9458" builtinId="9" hidden="1"/>
    <cellStyle name="Lien hypertexte visité" xfId="9459" builtinId="9" hidden="1"/>
    <cellStyle name="Lien hypertexte visité" xfId="9460" builtinId="9" hidden="1"/>
    <cellStyle name="Lien hypertexte visité" xfId="9461" builtinId="9" hidden="1"/>
    <cellStyle name="Lien hypertexte visité" xfId="9462" builtinId="9" hidden="1"/>
    <cellStyle name="Lien hypertexte visité" xfId="9463" builtinId="9" hidden="1"/>
    <cellStyle name="Lien hypertexte visité" xfId="9464" builtinId="9" hidden="1"/>
    <cellStyle name="Lien hypertexte visité" xfId="9465" builtinId="9" hidden="1"/>
    <cellStyle name="Lien hypertexte visité" xfId="9466" builtinId="9" hidden="1"/>
    <cellStyle name="Lien hypertexte visité" xfId="9467" builtinId="9" hidden="1"/>
    <cellStyle name="Lien hypertexte visité" xfId="9468" builtinId="9" hidden="1"/>
    <cellStyle name="Lien hypertexte visité" xfId="9469" builtinId="9" hidden="1"/>
    <cellStyle name="Lien hypertexte visité" xfId="9470" builtinId="9" hidden="1"/>
    <cellStyle name="Lien hypertexte visité" xfId="9471" builtinId="9" hidden="1"/>
    <cellStyle name="Lien hypertexte visité" xfId="9472" builtinId="9" hidden="1"/>
    <cellStyle name="Lien hypertexte visité" xfId="9473" builtinId="9" hidden="1"/>
    <cellStyle name="Lien hypertexte visité" xfId="9474" builtinId="9" hidden="1"/>
    <cellStyle name="Lien hypertexte visité" xfId="9475" builtinId="9" hidden="1"/>
    <cellStyle name="Lien hypertexte visité" xfId="9476" builtinId="9" hidden="1"/>
    <cellStyle name="Lien hypertexte visité" xfId="9477" builtinId="9" hidden="1"/>
    <cellStyle name="Lien hypertexte visité" xfId="9478" builtinId="9" hidden="1"/>
    <cellStyle name="Lien hypertexte visité" xfId="9479" builtinId="9" hidden="1"/>
    <cellStyle name="Lien hypertexte visité" xfId="9480" builtinId="9" hidden="1"/>
    <cellStyle name="Lien hypertexte visité" xfId="9481" builtinId="9" hidden="1"/>
    <cellStyle name="Lien hypertexte visité" xfId="9482" builtinId="9" hidden="1"/>
    <cellStyle name="Lien hypertexte visité" xfId="9483" builtinId="9" hidden="1"/>
    <cellStyle name="Lien hypertexte visité" xfId="9484" builtinId="9" hidden="1"/>
    <cellStyle name="Lien hypertexte visité" xfId="9485" builtinId="9" hidden="1"/>
    <cellStyle name="Lien hypertexte visité" xfId="9486" builtinId="9" hidden="1"/>
    <cellStyle name="Lien hypertexte visité" xfId="9487" builtinId="9" hidden="1"/>
    <cellStyle name="Lien hypertexte visité" xfId="9488" builtinId="9" hidden="1"/>
    <cellStyle name="Lien hypertexte visité" xfId="9489" builtinId="9" hidden="1"/>
    <cellStyle name="Lien hypertexte visité" xfId="9490" builtinId="9" hidden="1"/>
    <cellStyle name="Lien hypertexte visité" xfId="9491" builtinId="9" hidden="1"/>
    <cellStyle name="Lien hypertexte visité" xfId="9492" builtinId="9" hidden="1"/>
    <cellStyle name="Lien hypertexte visité" xfId="9493" builtinId="9" hidden="1"/>
    <cellStyle name="Lien hypertexte visité" xfId="9494" builtinId="9" hidden="1"/>
    <cellStyle name="Lien hypertexte visité" xfId="9495" builtinId="9" hidden="1"/>
    <cellStyle name="Lien hypertexte visité" xfId="9496" builtinId="9" hidden="1"/>
    <cellStyle name="Lien hypertexte visité" xfId="9497" builtinId="9" hidden="1"/>
    <cellStyle name="Lien hypertexte visité" xfId="9498" builtinId="9" hidden="1"/>
    <cellStyle name="Lien hypertexte visité" xfId="9499" builtinId="9" hidden="1"/>
    <cellStyle name="Lien hypertexte visité" xfId="9500" builtinId="9" hidden="1"/>
    <cellStyle name="Lien hypertexte visité" xfId="9501" builtinId="9" hidden="1"/>
    <cellStyle name="Lien hypertexte visité" xfId="9502" builtinId="9" hidden="1"/>
    <cellStyle name="Lien hypertexte visité" xfId="9503" builtinId="9" hidden="1"/>
    <cellStyle name="Lien hypertexte visité" xfId="9504" builtinId="9" hidden="1"/>
    <cellStyle name="Lien hypertexte visité" xfId="9505" builtinId="9" hidden="1"/>
    <cellStyle name="Lien hypertexte visité" xfId="9506" builtinId="9" hidden="1"/>
    <cellStyle name="Lien hypertexte visité" xfId="9507" builtinId="9" hidden="1"/>
    <cellStyle name="Lien hypertexte visité" xfId="9508" builtinId="9" hidden="1"/>
    <cellStyle name="Lien hypertexte visité" xfId="9509" builtinId="9" hidden="1"/>
    <cellStyle name="Lien hypertexte visité" xfId="9510" builtinId="9" hidden="1"/>
    <cellStyle name="Lien hypertexte visité" xfId="9511" builtinId="9" hidden="1"/>
    <cellStyle name="Lien hypertexte visité" xfId="9512" builtinId="9" hidden="1"/>
    <cellStyle name="Lien hypertexte visité" xfId="9513" builtinId="9" hidden="1"/>
    <cellStyle name="Lien hypertexte visité" xfId="9514" builtinId="9" hidden="1"/>
    <cellStyle name="Lien hypertexte visité" xfId="9515" builtinId="9" hidden="1"/>
    <cellStyle name="Lien hypertexte visité" xfId="9516" builtinId="9" hidden="1"/>
    <cellStyle name="Lien hypertexte visité" xfId="9517" builtinId="9" hidden="1"/>
    <cellStyle name="Lien hypertexte visité" xfId="9518" builtinId="9" hidden="1"/>
    <cellStyle name="Lien hypertexte visité" xfId="9519" builtinId="9" hidden="1"/>
    <cellStyle name="Lien hypertexte visité" xfId="9520" builtinId="9" hidden="1"/>
    <cellStyle name="Lien hypertexte visité" xfId="9521" builtinId="9" hidden="1"/>
    <cellStyle name="Lien hypertexte visité" xfId="9522" builtinId="9" hidden="1"/>
    <cellStyle name="Lien hypertexte visité" xfId="9523" builtinId="9" hidden="1"/>
    <cellStyle name="Lien hypertexte visité" xfId="9524" builtinId="9" hidden="1"/>
    <cellStyle name="Lien hypertexte visité" xfId="9525" builtinId="9" hidden="1"/>
    <cellStyle name="Lien hypertexte visité" xfId="9526" builtinId="9" hidden="1"/>
    <cellStyle name="Lien hypertexte visité" xfId="9527" builtinId="9" hidden="1"/>
    <cellStyle name="Lien hypertexte visité" xfId="9528" builtinId="9" hidden="1"/>
    <cellStyle name="Lien hypertexte visité" xfId="9529" builtinId="9" hidden="1"/>
    <cellStyle name="Lien hypertexte visité" xfId="9530" builtinId="9" hidden="1"/>
    <cellStyle name="Lien hypertexte visité" xfId="9531" builtinId="9" hidden="1"/>
    <cellStyle name="Lien hypertexte visité" xfId="9532" builtinId="9" hidden="1"/>
    <cellStyle name="Lien hypertexte visité" xfId="9533" builtinId="9" hidden="1"/>
    <cellStyle name="Lien hypertexte visité" xfId="9534" builtinId="9" hidden="1"/>
    <cellStyle name="Lien hypertexte visité" xfId="9535" builtinId="9" hidden="1"/>
    <cellStyle name="Lien hypertexte visité" xfId="9536" builtinId="9" hidden="1"/>
    <cellStyle name="Lien hypertexte visité" xfId="9537" builtinId="9" hidden="1"/>
    <cellStyle name="Lien hypertexte visité" xfId="9538" builtinId="9" hidden="1"/>
    <cellStyle name="Lien hypertexte visité" xfId="9539" builtinId="9" hidden="1"/>
    <cellStyle name="Lien hypertexte visité" xfId="9540" builtinId="9" hidden="1"/>
    <cellStyle name="Lien hypertexte visité" xfId="9541" builtinId="9" hidden="1"/>
    <cellStyle name="Lien hypertexte visité" xfId="9542" builtinId="9" hidden="1"/>
    <cellStyle name="Lien hypertexte visité" xfId="9543" builtinId="9" hidden="1"/>
    <cellStyle name="Lien hypertexte visité" xfId="9544" builtinId="9" hidden="1"/>
    <cellStyle name="Lien hypertexte visité" xfId="9545" builtinId="9" hidden="1"/>
    <cellStyle name="Lien hypertexte visité" xfId="9546" builtinId="9" hidden="1"/>
    <cellStyle name="Lien hypertexte visité" xfId="9547" builtinId="9" hidden="1"/>
    <cellStyle name="Lien hypertexte visité" xfId="9548" builtinId="9" hidden="1"/>
    <cellStyle name="Lien hypertexte visité" xfId="9549" builtinId="9" hidden="1"/>
    <cellStyle name="Lien hypertexte visité" xfId="9550" builtinId="9" hidden="1"/>
    <cellStyle name="Lien hypertexte visité" xfId="9551" builtinId="9" hidden="1"/>
    <cellStyle name="Lien hypertexte visité" xfId="9552" builtinId="9" hidden="1"/>
    <cellStyle name="Lien hypertexte visité" xfId="9553" builtinId="9" hidden="1"/>
    <cellStyle name="Lien hypertexte visité" xfId="9554" builtinId="9" hidden="1"/>
    <cellStyle name="Lien hypertexte visité" xfId="9555" builtinId="9" hidden="1"/>
    <cellStyle name="Lien hypertexte visité" xfId="9556" builtinId="9" hidden="1"/>
    <cellStyle name="Lien hypertexte visité" xfId="9557" builtinId="9" hidden="1"/>
    <cellStyle name="Lien hypertexte visité" xfId="9558" builtinId="9" hidden="1"/>
    <cellStyle name="Lien hypertexte visité" xfId="9559" builtinId="9" hidden="1"/>
    <cellStyle name="Lien hypertexte visité" xfId="9560" builtinId="9" hidden="1"/>
    <cellStyle name="Lien hypertexte visité" xfId="9561" builtinId="9" hidden="1"/>
    <cellStyle name="Lien hypertexte visité" xfId="9562" builtinId="9" hidden="1"/>
    <cellStyle name="Lien hypertexte visité" xfId="9563" builtinId="9" hidden="1"/>
    <cellStyle name="Lien hypertexte visité" xfId="9564" builtinId="9" hidden="1"/>
    <cellStyle name="Lien hypertexte visité" xfId="9565" builtinId="9" hidden="1"/>
    <cellStyle name="Lien hypertexte visité" xfId="9566" builtinId="9" hidden="1"/>
    <cellStyle name="Lien hypertexte visité" xfId="9567" builtinId="9" hidden="1"/>
    <cellStyle name="Lien hypertexte visité" xfId="9568" builtinId="9" hidden="1"/>
    <cellStyle name="Lien hypertexte visité" xfId="9569" builtinId="9" hidden="1"/>
    <cellStyle name="Lien hypertexte visité" xfId="9570" builtinId="9" hidden="1"/>
    <cellStyle name="Lien hypertexte visité" xfId="9571" builtinId="9" hidden="1"/>
    <cellStyle name="Lien hypertexte visité" xfId="9572" builtinId="9" hidden="1"/>
    <cellStyle name="Lien hypertexte visité" xfId="9573" builtinId="9" hidden="1"/>
    <cellStyle name="Lien hypertexte visité" xfId="9574" builtinId="9" hidden="1"/>
    <cellStyle name="Lien hypertexte visité" xfId="9575" builtinId="9" hidden="1"/>
    <cellStyle name="Lien hypertexte visité" xfId="9576" builtinId="9" hidden="1"/>
    <cellStyle name="Lien hypertexte visité" xfId="9577" builtinId="9" hidden="1"/>
    <cellStyle name="Lien hypertexte visité" xfId="9578" builtinId="9" hidden="1"/>
    <cellStyle name="Lien hypertexte visité" xfId="9579" builtinId="9" hidden="1"/>
    <cellStyle name="Lien hypertexte visité" xfId="9580" builtinId="9" hidden="1"/>
    <cellStyle name="Lien hypertexte visité" xfId="9581" builtinId="9" hidden="1"/>
    <cellStyle name="Lien hypertexte visité" xfId="9582" builtinId="9" hidden="1"/>
    <cellStyle name="Lien hypertexte visité" xfId="9583" builtinId="9" hidden="1"/>
    <cellStyle name="Lien hypertexte visité" xfId="9584" builtinId="9" hidden="1"/>
    <cellStyle name="Lien hypertexte visité" xfId="9585" builtinId="9" hidden="1"/>
    <cellStyle name="Lien hypertexte visité" xfId="9586" builtinId="9" hidden="1"/>
    <cellStyle name="Lien hypertexte visité" xfId="9587" builtinId="9" hidden="1"/>
    <cellStyle name="Lien hypertexte visité" xfId="9588" builtinId="9" hidden="1"/>
    <cellStyle name="Lien hypertexte visité" xfId="9589" builtinId="9" hidden="1"/>
    <cellStyle name="Lien hypertexte visité" xfId="9590" builtinId="9" hidden="1"/>
    <cellStyle name="Lien hypertexte visité" xfId="9591" builtinId="9" hidden="1"/>
    <cellStyle name="Lien hypertexte visité" xfId="9592" builtinId="9" hidden="1"/>
    <cellStyle name="Lien hypertexte visité" xfId="9593" builtinId="9" hidden="1"/>
    <cellStyle name="Lien hypertexte visité" xfId="9594" builtinId="9" hidden="1"/>
    <cellStyle name="Lien hypertexte visité" xfId="9595" builtinId="9" hidden="1"/>
    <cellStyle name="Lien hypertexte visité" xfId="9596" builtinId="9" hidden="1"/>
    <cellStyle name="Lien hypertexte visité" xfId="9597" builtinId="9" hidden="1"/>
    <cellStyle name="Lien hypertexte visité" xfId="9598" builtinId="9" hidden="1"/>
    <cellStyle name="Lien hypertexte visité" xfId="9599" builtinId="9" hidden="1"/>
    <cellStyle name="Lien hypertexte visité" xfId="9600" builtinId="9" hidden="1"/>
    <cellStyle name="Lien hypertexte visité" xfId="9601" builtinId="9" hidden="1"/>
    <cellStyle name="Lien hypertexte visité" xfId="9602" builtinId="9" hidden="1"/>
    <cellStyle name="Lien hypertexte visité" xfId="9603" builtinId="9" hidden="1"/>
    <cellStyle name="Lien hypertexte visité" xfId="9604" builtinId="9" hidden="1"/>
    <cellStyle name="Lien hypertexte visité" xfId="9605" builtinId="9" hidden="1"/>
    <cellStyle name="Lien hypertexte visité" xfId="9606" builtinId="9" hidden="1"/>
    <cellStyle name="Lien hypertexte visité" xfId="9607" builtinId="9" hidden="1"/>
    <cellStyle name="Lien hypertexte visité" xfId="9608" builtinId="9" hidden="1"/>
    <cellStyle name="Lien hypertexte visité" xfId="9609" builtinId="9" hidden="1"/>
    <cellStyle name="Lien hypertexte visité" xfId="9610" builtinId="9" hidden="1"/>
    <cellStyle name="Lien hypertexte visité" xfId="9611" builtinId="9" hidden="1"/>
    <cellStyle name="Lien hypertexte visité" xfId="9612" builtinId="9" hidden="1"/>
    <cellStyle name="Lien hypertexte visité" xfId="9613" builtinId="9" hidden="1"/>
    <cellStyle name="Lien hypertexte visité" xfId="9614" builtinId="9" hidden="1"/>
    <cellStyle name="Lien hypertexte visité" xfId="9615" builtinId="9" hidden="1"/>
    <cellStyle name="Lien hypertexte visité" xfId="9616" builtinId="9" hidden="1"/>
    <cellStyle name="Lien hypertexte visité" xfId="9617" builtinId="9" hidden="1"/>
    <cellStyle name="Lien hypertexte visité" xfId="9618" builtinId="9" hidden="1"/>
    <cellStyle name="Lien hypertexte visité" xfId="9619" builtinId="9" hidden="1"/>
    <cellStyle name="Lien hypertexte visité" xfId="9620" builtinId="9" hidden="1"/>
    <cellStyle name="Lien hypertexte visité" xfId="9621" builtinId="9" hidden="1"/>
    <cellStyle name="Lien hypertexte visité" xfId="9622" builtinId="9" hidden="1"/>
    <cellStyle name="Lien hypertexte visité" xfId="9623" builtinId="9" hidden="1"/>
    <cellStyle name="Lien hypertexte visité" xfId="9624" builtinId="9" hidden="1"/>
    <cellStyle name="Lien hypertexte visité" xfId="9625" builtinId="9" hidden="1"/>
    <cellStyle name="Lien hypertexte visité" xfId="9626" builtinId="9" hidden="1"/>
    <cellStyle name="Lien hypertexte visité" xfId="9627" builtinId="9" hidden="1"/>
    <cellStyle name="Lien hypertexte visité" xfId="9628" builtinId="9" hidden="1"/>
    <cellStyle name="Lien hypertexte visité" xfId="9629" builtinId="9" hidden="1"/>
    <cellStyle name="Lien hypertexte visité" xfId="9630" builtinId="9" hidden="1"/>
    <cellStyle name="Lien hypertexte visité" xfId="9631" builtinId="9" hidden="1"/>
    <cellStyle name="Lien hypertexte visité" xfId="9632" builtinId="9" hidden="1"/>
    <cellStyle name="Lien hypertexte visité" xfId="9633" builtinId="9" hidden="1"/>
    <cellStyle name="Lien hypertexte visité" xfId="9634" builtinId="9" hidden="1"/>
    <cellStyle name="Lien hypertexte visité" xfId="9635" builtinId="9" hidden="1"/>
    <cellStyle name="Lien hypertexte visité" xfId="9636" builtinId="9" hidden="1"/>
    <cellStyle name="Lien hypertexte visité" xfId="9637" builtinId="9" hidden="1"/>
    <cellStyle name="Lien hypertexte visité" xfId="9638" builtinId="9" hidden="1"/>
    <cellStyle name="Lien hypertexte visité" xfId="9639" builtinId="9" hidden="1"/>
    <cellStyle name="Lien hypertexte visité" xfId="9640" builtinId="9" hidden="1"/>
    <cellStyle name="Lien hypertexte visité" xfId="9641" builtinId="9" hidden="1"/>
    <cellStyle name="Lien hypertexte visité" xfId="9642" builtinId="9" hidden="1"/>
    <cellStyle name="Lien hypertexte visité" xfId="9643" builtinId="9" hidden="1"/>
    <cellStyle name="Lien hypertexte visité" xfId="9644" builtinId="9" hidden="1"/>
    <cellStyle name="Lien hypertexte visité" xfId="9645" builtinId="9" hidden="1"/>
    <cellStyle name="Lien hypertexte visité" xfId="9646" builtinId="9" hidden="1"/>
    <cellStyle name="Lien hypertexte visité" xfId="9647" builtinId="9" hidden="1"/>
    <cellStyle name="Lien hypertexte visité" xfId="9648" builtinId="9" hidden="1"/>
    <cellStyle name="Lien hypertexte visité" xfId="9649" builtinId="9" hidden="1"/>
    <cellStyle name="Lien hypertexte visité" xfId="9650" builtinId="9" hidden="1"/>
    <cellStyle name="Lien hypertexte visité" xfId="9651" builtinId="9" hidden="1"/>
    <cellStyle name="Lien hypertexte visité" xfId="9652" builtinId="9" hidden="1"/>
    <cellStyle name="Lien hypertexte visité" xfId="9653" builtinId="9" hidden="1"/>
    <cellStyle name="Lien hypertexte visité" xfId="9654" builtinId="9" hidden="1"/>
    <cellStyle name="Lien hypertexte visité" xfId="9655" builtinId="9" hidden="1"/>
    <cellStyle name="Lien hypertexte visité" xfId="9656" builtinId="9" hidden="1"/>
    <cellStyle name="Lien hypertexte visité" xfId="9657" builtinId="9" hidden="1"/>
    <cellStyle name="Lien hypertexte visité" xfId="9658" builtinId="9" hidden="1"/>
    <cellStyle name="Lien hypertexte visité" xfId="9659" builtinId="9" hidden="1"/>
    <cellStyle name="Lien hypertexte visité" xfId="9660" builtinId="9" hidden="1"/>
    <cellStyle name="Lien hypertexte visité" xfId="9661" builtinId="9" hidden="1"/>
    <cellStyle name="Lien hypertexte visité" xfId="9662" builtinId="9" hidden="1"/>
    <cellStyle name="Lien hypertexte visité" xfId="9663" builtinId="9" hidden="1"/>
    <cellStyle name="Lien hypertexte visité" xfId="9664" builtinId="9" hidden="1"/>
    <cellStyle name="Lien hypertexte visité" xfId="9665" builtinId="9" hidden="1"/>
    <cellStyle name="Lien hypertexte visité" xfId="9666" builtinId="9" hidden="1"/>
    <cellStyle name="Lien hypertexte visité" xfId="9667" builtinId="9" hidden="1"/>
    <cellStyle name="Lien hypertexte visité" xfId="9668" builtinId="9" hidden="1"/>
    <cellStyle name="Lien hypertexte visité" xfId="9669" builtinId="9" hidden="1"/>
    <cellStyle name="Lien hypertexte visité" xfId="9670" builtinId="9" hidden="1"/>
    <cellStyle name="Lien hypertexte visité" xfId="9671" builtinId="9" hidden="1"/>
    <cellStyle name="Lien hypertexte visité" xfId="9672" builtinId="9" hidden="1"/>
    <cellStyle name="Lien hypertexte visité" xfId="9673" builtinId="9" hidden="1"/>
    <cellStyle name="Lien hypertexte visité" xfId="9674" builtinId="9" hidden="1"/>
    <cellStyle name="Lien hypertexte visité" xfId="9675" builtinId="9" hidden="1"/>
    <cellStyle name="Lien hypertexte visité" xfId="9676" builtinId="9" hidden="1"/>
    <cellStyle name="Lien hypertexte visité" xfId="9677" builtinId="9" hidden="1"/>
    <cellStyle name="Lien hypertexte visité" xfId="9678" builtinId="9" hidden="1"/>
    <cellStyle name="Lien hypertexte visité" xfId="9679" builtinId="9" hidden="1"/>
    <cellStyle name="Lien hypertexte visité" xfId="9680" builtinId="9" hidden="1"/>
    <cellStyle name="Lien hypertexte visité" xfId="9681" builtinId="9" hidden="1"/>
    <cellStyle name="Lien hypertexte visité" xfId="9682" builtinId="9" hidden="1"/>
    <cellStyle name="Lien hypertexte visité" xfId="9683" builtinId="9" hidden="1"/>
    <cellStyle name="Lien hypertexte visité" xfId="9684" builtinId="9" hidden="1"/>
    <cellStyle name="Lien hypertexte visité" xfId="9685" builtinId="9" hidden="1"/>
    <cellStyle name="Lien hypertexte visité" xfId="9686" builtinId="9" hidden="1"/>
    <cellStyle name="Lien hypertexte visité" xfId="9687" builtinId="9" hidden="1"/>
    <cellStyle name="Lien hypertexte visité" xfId="9688" builtinId="9" hidden="1"/>
    <cellStyle name="Lien hypertexte visité" xfId="9689" builtinId="9" hidden="1"/>
    <cellStyle name="Lien hypertexte visité" xfId="9690" builtinId="9" hidden="1"/>
    <cellStyle name="Lien hypertexte visité" xfId="9691" builtinId="9" hidden="1"/>
    <cellStyle name="Lien hypertexte visité" xfId="9692" builtinId="9" hidden="1"/>
    <cellStyle name="Lien hypertexte visité" xfId="9693" builtinId="9" hidden="1"/>
    <cellStyle name="Lien hypertexte visité" xfId="9694" builtinId="9" hidden="1"/>
    <cellStyle name="Lien hypertexte visité" xfId="9695" builtinId="9" hidden="1"/>
    <cellStyle name="Lien hypertexte visité" xfId="9696" builtinId="9" hidden="1"/>
    <cellStyle name="Lien hypertexte visité" xfId="9697" builtinId="9" hidden="1"/>
    <cellStyle name="Lien hypertexte visité" xfId="9698" builtinId="9" hidden="1"/>
    <cellStyle name="Lien hypertexte visité" xfId="9699" builtinId="9" hidden="1"/>
    <cellStyle name="Lien hypertexte visité" xfId="9700" builtinId="9" hidden="1"/>
    <cellStyle name="Lien hypertexte visité" xfId="9701" builtinId="9" hidden="1"/>
    <cellStyle name="Lien hypertexte visité" xfId="9702" builtinId="9" hidden="1"/>
    <cellStyle name="Lien hypertexte visité" xfId="9703" builtinId="9" hidden="1"/>
    <cellStyle name="Lien hypertexte visité" xfId="9704" builtinId="9" hidden="1"/>
    <cellStyle name="Lien hypertexte visité" xfId="9705" builtinId="9" hidden="1"/>
    <cellStyle name="Lien hypertexte visité" xfId="9706" builtinId="9" hidden="1"/>
    <cellStyle name="Lien hypertexte visité" xfId="9707" builtinId="9" hidden="1"/>
    <cellStyle name="Lien hypertexte visité" xfId="9708" builtinId="9" hidden="1"/>
    <cellStyle name="Lien hypertexte visité" xfId="9709" builtinId="9" hidden="1"/>
    <cellStyle name="Lien hypertexte visité" xfId="9710" builtinId="9" hidden="1"/>
    <cellStyle name="Lien hypertexte visité" xfId="9711" builtinId="9" hidden="1"/>
    <cellStyle name="Lien hypertexte visité" xfId="9712" builtinId="9" hidden="1"/>
    <cellStyle name="Lien hypertexte visité" xfId="9713" builtinId="9" hidden="1"/>
    <cellStyle name="Lien hypertexte visité" xfId="9714" builtinId="9" hidden="1"/>
    <cellStyle name="Lien hypertexte visité" xfId="9715" builtinId="9" hidden="1"/>
    <cellStyle name="Lien hypertexte visité" xfId="9716" builtinId="9" hidden="1"/>
    <cellStyle name="Lien hypertexte visité" xfId="9717" builtinId="9" hidden="1"/>
    <cellStyle name="Lien hypertexte visité" xfId="9718" builtinId="9" hidden="1"/>
    <cellStyle name="Lien hypertexte visité" xfId="9719" builtinId="9" hidden="1"/>
    <cellStyle name="Lien hypertexte visité" xfId="9720" builtinId="9" hidden="1"/>
    <cellStyle name="Lien hypertexte visité" xfId="9721" builtinId="9" hidden="1"/>
    <cellStyle name="Lien hypertexte visité" xfId="9722" builtinId="9" hidden="1"/>
    <cellStyle name="Lien hypertexte visité" xfId="9723" builtinId="9" hidden="1"/>
    <cellStyle name="Lien hypertexte visité" xfId="9724" builtinId="9" hidden="1"/>
    <cellStyle name="Lien hypertexte visité" xfId="9725" builtinId="9" hidden="1"/>
    <cellStyle name="Lien hypertexte visité" xfId="9726" builtinId="9" hidden="1"/>
    <cellStyle name="Lien hypertexte visité" xfId="9727" builtinId="9" hidden="1"/>
    <cellStyle name="Lien hypertexte visité" xfId="9728" builtinId="9" hidden="1"/>
    <cellStyle name="Lien hypertexte visité" xfId="9729" builtinId="9" hidden="1"/>
    <cellStyle name="Lien hypertexte visité" xfId="9730" builtinId="9" hidden="1"/>
    <cellStyle name="Lien hypertexte visité" xfId="9731" builtinId="9" hidden="1"/>
    <cellStyle name="Lien hypertexte visité" xfId="9732" builtinId="9" hidden="1"/>
    <cellStyle name="Lien hypertexte visité" xfId="9733" builtinId="9" hidden="1"/>
    <cellStyle name="Lien hypertexte visité" xfId="9734" builtinId="9" hidden="1"/>
    <cellStyle name="Lien hypertexte visité" xfId="9735" builtinId="9" hidden="1"/>
    <cellStyle name="Lien hypertexte visité" xfId="9736" builtinId="9" hidden="1"/>
    <cellStyle name="Lien hypertexte visité" xfId="9737" builtinId="9" hidden="1"/>
    <cellStyle name="Lien hypertexte visité" xfId="9738" builtinId="9" hidden="1"/>
    <cellStyle name="Lien hypertexte visité" xfId="9739" builtinId="9" hidden="1"/>
    <cellStyle name="Lien hypertexte visité" xfId="9740" builtinId="9" hidden="1"/>
    <cellStyle name="Lien hypertexte visité" xfId="9741" builtinId="9" hidden="1"/>
    <cellStyle name="Lien hypertexte visité" xfId="9742" builtinId="9" hidden="1"/>
    <cellStyle name="Lien hypertexte visité" xfId="9743" builtinId="9" hidden="1"/>
    <cellStyle name="Lien hypertexte visité" xfId="9744" builtinId="9" hidden="1"/>
    <cellStyle name="Lien hypertexte visité" xfId="9745" builtinId="9" hidden="1"/>
    <cellStyle name="Lien hypertexte visité" xfId="9746" builtinId="9" hidden="1"/>
    <cellStyle name="Lien hypertexte visité" xfId="9747" builtinId="9" hidden="1"/>
    <cellStyle name="Lien hypertexte visité" xfId="9748" builtinId="9" hidden="1"/>
    <cellStyle name="Lien hypertexte visité" xfId="9749" builtinId="9" hidden="1"/>
    <cellStyle name="Lien hypertexte visité" xfId="9750" builtinId="9" hidden="1"/>
    <cellStyle name="Lien hypertexte visité" xfId="9751" builtinId="9" hidden="1"/>
    <cellStyle name="Lien hypertexte visité" xfId="9752" builtinId="9" hidden="1"/>
    <cellStyle name="Lien hypertexte visité" xfId="9753" builtinId="9" hidden="1"/>
    <cellStyle name="Lien hypertexte visité" xfId="9754" builtinId="9" hidden="1"/>
    <cellStyle name="Lien hypertexte visité" xfId="9755" builtinId="9" hidden="1"/>
    <cellStyle name="Lien hypertexte visité" xfId="9756" builtinId="9" hidden="1"/>
    <cellStyle name="Lien hypertexte visité" xfId="9757" builtinId="9" hidden="1"/>
    <cellStyle name="Lien hypertexte visité" xfId="9758" builtinId="9" hidden="1"/>
    <cellStyle name="Lien hypertexte visité" xfId="9759" builtinId="9" hidden="1"/>
    <cellStyle name="Lien hypertexte visité" xfId="9760" builtinId="9" hidden="1"/>
    <cellStyle name="Lien hypertexte visité" xfId="9761" builtinId="9" hidden="1"/>
    <cellStyle name="Lien hypertexte visité" xfId="9762" builtinId="9" hidden="1"/>
    <cellStyle name="Lien hypertexte visité" xfId="9763" builtinId="9" hidden="1"/>
    <cellStyle name="Lien hypertexte visité" xfId="9764" builtinId="9" hidden="1"/>
    <cellStyle name="Lien hypertexte visité" xfId="9765" builtinId="9" hidden="1"/>
    <cellStyle name="Lien hypertexte visité" xfId="9766" builtinId="9" hidden="1"/>
    <cellStyle name="Lien hypertexte visité" xfId="9767" builtinId="9" hidden="1"/>
    <cellStyle name="Lien hypertexte visité" xfId="9768" builtinId="9" hidden="1"/>
    <cellStyle name="Lien hypertexte visité" xfId="9769" builtinId="9" hidden="1"/>
    <cellStyle name="Lien hypertexte visité" xfId="9770" builtinId="9" hidden="1"/>
    <cellStyle name="Lien hypertexte visité" xfId="9771" builtinId="9" hidden="1"/>
    <cellStyle name="Lien hypertexte visité" xfId="9772" builtinId="9" hidden="1"/>
    <cellStyle name="Lien hypertexte visité" xfId="9773" builtinId="9" hidden="1"/>
    <cellStyle name="Lien hypertexte visité" xfId="9774" builtinId="9" hidden="1"/>
    <cellStyle name="Lien hypertexte visité" xfId="9775" builtinId="9" hidden="1"/>
    <cellStyle name="Lien hypertexte visité" xfId="9776" builtinId="9" hidden="1"/>
    <cellStyle name="Lien hypertexte visité" xfId="9777" builtinId="9" hidden="1"/>
    <cellStyle name="Lien hypertexte visité" xfId="9778" builtinId="9" hidden="1"/>
    <cellStyle name="Lien hypertexte visité" xfId="9779" builtinId="9" hidden="1"/>
    <cellStyle name="Lien hypertexte visité" xfId="9780" builtinId="9" hidden="1"/>
    <cellStyle name="Lien hypertexte visité" xfId="9781" builtinId="9" hidden="1"/>
    <cellStyle name="Lien hypertexte visité" xfId="9782" builtinId="9" hidden="1"/>
    <cellStyle name="Lien hypertexte visité" xfId="9783" builtinId="9" hidden="1"/>
    <cellStyle name="Lien hypertexte visité" xfId="9784" builtinId="9" hidden="1"/>
    <cellStyle name="Lien hypertexte visité" xfId="9785" builtinId="9" hidden="1"/>
    <cellStyle name="Lien hypertexte visité" xfId="9786" builtinId="9" hidden="1"/>
    <cellStyle name="Lien hypertexte visité" xfId="9787" builtinId="9" hidden="1"/>
    <cellStyle name="Lien hypertexte visité" xfId="9788" builtinId="9" hidden="1"/>
    <cellStyle name="Lien hypertexte visité" xfId="9789" builtinId="9" hidden="1"/>
    <cellStyle name="Lien hypertexte visité" xfId="9790" builtinId="9" hidden="1"/>
    <cellStyle name="Lien hypertexte visité" xfId="9791" builtinId="9" hidden="1"/>
    <cellStyle name="Lien hypertexte visité" xfId="9792" builtinId="9" hidden="1"/>
    <cellStyle name="Lien hypertexte visité" xfId="9793" builtinId="9" hidden="1"/>
    <cellStyle name="Lien hypertexte visité" xfId="9794" builtinId="9" hidden="1"/>
    <cellStyle name="Lien hypertexte visité" xfId="9795" builtinId="9" hidden="1"/>
    <cellStyle name="Lien hypertexte visité" xfId="9796" builtinId="9" hidden="1"/>
    <cellStyle name="Lien hypertexte visité" xfId="9797" builtinId="9" hidden="1"/>
    <cellStyle name="Lien hypertexte visité" xfId="9798" builtinId="9" hidden="1"/>
    <cellStyle name="Lien hypertexte visité" xfId="9799" builtinId="9" hidden="1"/>
    <cellStyle name="Lien hypertexte visité" xfId="9800" builtinId="9" hidden="1"/>
    <cellStyle name="Lien hypertexte visité" xfId="9801" builtinId="9" hidden="1"/>
    <cellStyle name="Lien hypertexte visité" xfId="9802" builtinId="9" hidden="1"/>
    <cellStyle name="Lien hypertexte visité" xfId="9803" builtinId="9" hidden="1"/>
    <cellStyle name="Lien hypertexte visité" xfId="9804" builtinId="9" hidden="1"/>
    <cellStyle name="Lien hypertexte visité" xfId="9805" builtinId="9" hidden="1"/>
    <cellStyle name="Lien hypertexte visité" xfId="9806" builtinId="9" hidden="1"/>
    <cellStyle name="Lien hypertexte visité" xfId="9807" builtinId="9" hidden="1"/>
    <cellStyle name="Lien hypertexte visité" xfId="9808" builtinId="9" hidden="1"/>
    <cellStyle name="Lien hypertexte visité" xfId="9809" builtinId="9" hidden="1"/>
    <cellStyle name="Lien hypertexte visité" xfId="9810" builtinId="9" hidden="1"/>
    <cellStyle name="Lien hypertexte visité" xfId="9811" builtinId="9" hidden="1"/>
    <cellStyle name="Lien hypertexte visité" xfId="9812" builtinId="9" hidden="1"/>
    <cellStyle name="Lien hypertexte visité" xfId="9813" builtinId="9" hidden="1"/>
    <cellStyle name="Lien hypertexte visité" xfId="9814" builtinId="9" hidden="1"/>
    <cellStyle name="Lien hypertexte visité" xfId="9815" builtinId="9" hidden="1"/>
    <cellStyle name="Lien hypertexte visité" xfId="9816" builtinId="9" hidden="1"/>
    <cellStyle name="Lien hypertexte visité" xfId="9817" builtinId="9" hidden="1"/>
    <cellStyle name="Lien hypertexte visité" xfId="9818" builtinId="9" hidden="1"/>
    <cellStyle name="Lien hypertexte visité" xfId="9819" builtinId="9" hidden="1"/>
    <cellStyle name="Lien hypertexte visité" xfId="9820" builtinId="9" hidden="1"/>
    <cellStyle name="Lien hypertexte visité" xfId="9821" builtinId="9" hidden="1"/>
    <cellStyle name="Lien hypertexte visité" xfId="9822" builtinId="9" hidden="1"/>
    <cellStyle name="Lien hypertexte visité" xfId="9823" builtinId="9" hidden="1"/>
    <cellStyle name="Lien hypertexte visité" xfId="9824" builtinId="9" hidden="1"/>
    <cellStyle name="Lien hypertexte visité" xfId="9825" builtinId="9" hidden="1"/>
    <cellStyle name="Lien hypertexte visité" xfId="9826" builtinId="9" hidden="1"/>
    <cellStyle name="Lien hypertexte visité" xfId="9827" builtinId="9" hidden="1"/>
    <cellStyle name="Lien hypertexte visité" xfId="9828" builtinId="9" hidden="1"/>
    <cellStyle name="Lien hypertexte visité" xfId="9829" builtinId="9" hidden="1"/>
    <cellStyle name="Lien hypertexte visité" xfId="9830" builtinId="9" hidden="1"/>
    <cellStyle name="Lien hypertexte visité" xfId="9831" builtinId="9" hidden="1"/>
    <cellStyle name="Lien hypertexte visité" xfId="9832" builtinId="9" hidden="1"/>
    <cellStyle name="Lien hypertexte visité" xfId="9833" builtinId="9" hidden="1"/>
    <cellStyle name="Lien hypertexte visité" xfId="9834" builtinId="9" hidden="1"/>
    <cellStyle name="Lien hypertexte visité" xfId="9835" builtinId="9" hidden="1"/>
    <cellStyle name="Lien hypertexte visité" xfId="9836" builtinId="9" hidden="1"/>
    <cellStyle name="Lien hypertexte visité" xfId="9837" builtinId="9" hidden="1"/>
    <cellStyle name="Lien hypertexte visité" xfId="9838" builtinId="9" hidden="1"/>
    <cellStyle name="Lien hypertexte visité" xfId="9839" builtinId="9" hidden="1"/>
    <cellStyle name="Lien hypertexte visité" xfId="9840" builtinId="9" hidden="1"/>
    <cellStyle name="Lien hypertexte visité" xfId="9841" builtinId="9" hidden="1"/>
    <cellStyle name="Lien hypertexte visité" xfId="9842" builtinId="9" hidden="1"/>
    <cellStyle name="Lien hypertexte visité" xfId="9843" builtinId="9" hidden="1"/>
    <cellStyle name="Lien hypertexte visité" xfId="9844" builtinId="9" hidden="1"/>
    <cellStyle name="Lien hypertexte visité" xfId="9845" builtinId="9" hidden="1"/>
    <cellStyle name="Lien hypertexte visité" xfId="9846" builtinId="9" hidden="1"/>
    <cellStyle name="Lien hypertexte visité" xfId="9847" builtinId="9" hidden="1"/>
    <cellStyle name="Lien hypertexte visité" xfId="9848" builtinId="9" hidden="1"/>
    <cellStyle name="Lien hypertexte visité" xfId="9849" builtinId="9" hidden="1"/>
    <cellStyle name="Lien hypertexte visité" xfId="9850" builtinId="9" hidden="1"/>
    <cellStyle name="Lien hypertexte visité" xfId="9851" builtinId="9" hidden="1"/>
    <cellStyle name="Lien hypertexte visité" xfId="9852" builtinId="9" hidden="1"/>
    <cellStyle name="Lien hypertexte visité" xfId="9853" builtinId="9" hidden="1"/>
    <cellStyle name="Lien hypertexte visité" xfId="9854" builtinId="9" hidden="1"/>
    <cellStyle name="Lien hypertexte visité" xfId="9855" builtinId="9" hidden="1"/>
    <cellStyle name="Lien hypertexte visité" xfId="9856" builtinId="9" hidden="1"/>
    <cellStyle name="Lien hypertexte visité" xfId="9857" builtinId="9" hidden="1"/>
    <cellStyle name="Lien hypertexte visité" xfId="9858" builtinId="9" hidden="1"/>
    <cellStyle name="Lien hypertexte visité" xfId="9859" builtinId="9" hidden="1"/>
    <cellStyle name="Lien hypertexte visité" xfId="9860" builtinId="9" hidden="1"/>
    <cellStyle name="Lien hypertexte visité" xfId="9861" builtinId="9" hidden="1"/>
    <cellStyle name="Lien hypertexte visité" xfId="9862" builtinId="9" hidden="1"/>
    <cellStyle name="Lien hypertexte visité" xfId="9863" builtinId="9" hidden="1"/>
    <cellStyle name="Lien hypertexte visité" xfId="9864" builtinId="9" hidden="1"/>
    <cellStyle name="Lien hypertexte visité" xfId="9865" builtinId="9" hidden="1"/>
    <cellStyle name="Lien hypertexte visité" xfId="9866" builtinId="9" hidden="1"/>
    <cellStyle name="Lien hypertexte visité" xfId="9867" builtinId="9" hidden="1"/>
    <cellStyle name="Lien hypertexte visité" xfId="9868" builtinId="9" hidden="1"/>
    <cellStyle name="Lien hypertexte visité" xfId="9869" builtinId="9" hidden="1"/>
    <cellStyle name="Lien hypertexte visité" xfId="9870" builtinId="9" hidden="1"/>
    <cellStyle name="Lien hypertexte visité" xfId="9871" builtinId="9" hidden="1"/>
    <cellStyle name="Lien hypertexte visité" xfId="9872" builtinId="9" hidden="1"/>
    <cellStyle name="Lien hypertexte visité" xfId="9873" builtinId="9" hidden="1"/>
    <cellStyle name="Lien hypertexte visité" xfId="9874" builtinId="9" hidden="1"/>
    <cellStyle name="Lien hypertexte visité" xfId="9875" builtinId="9" hidden="1"/>
    <cellStyle name="Lien hypertexte visité" xfId="9876" builtinId="9" hidden="1"/>
    <cellStyle name="Lien hypertexte visité" xfId="9877" builtinId="9" hidden="1"/>
    <cellStyle name="Lien hypertexte visité" xfId="9878" builtinId="9" hidden="1"/>
    <cellStyle name="Lien hypertexte visité" xfId="9879" builtinId="9" hidden="1"/>
    <cellStyle name="Lien hypertexte visité" xfId="9880" builtinId="9" hidden="1"/>
    <cellStyle name="Lien hypertexte visité" xfId="9881" builtinId="9" hidden="1"/>
    <cellStyle name="Lien hypertexte visité" xfId="9882" builtinId="9" hidden="1"/>
    <cellStyle name="Lien hypertexte visité" xfId="9883" builtinId="9" hidden="1"/>
    <cellStyle name="Lien hypertexte visité" xfId="9884" builtinId="9" hidden="1"/>
    <cellStyle name="Lien hypertexte visité" xfId="9885" builtinId="9" hidden="1"/>
    <cellStyle name="Lien hypertexte visité" xfId="9886" builtinId="9" hidden="1"/>
    <cellStyle name="Lien hypertexte visité" xfId="9887" builtinId="9" hidden="1"/>
    <cellStyle name="Lien hypertexte visité" xfId="9888" builtinId="9" hidden="1"/>
    <cellStyle name="Lien hypertexte visité" xfId="9889" builtinId="9" hidden="1"/>
    <cellStyle name="Lien hypertexte visité" xfId="9890" builtinId="9" hidden="1"/>
    <cellStyle name="Lien hypertexte visité" xfId="9891" builtinId="9" hidden="1"/>
    <cellStyle name="Lien hypertexte visité" xfId="9892" builtinId="9" hidden="1"/>
    <cellStyle name="Lien hypertexte visité" xfId="9893" builtinId="9" hidden="1"/>
    <cellStyle name="Lien hypertexte visité" xfId="9894" builtinId="9" hidden="1"/>
    <cellStyle name="Lien hypertexte visité" xfId="9895" builtinId="9" hidden="1"/>
    <cellStyle name="Lien hypertexte visité" xfId="9896" builtinId="9" hidden="1"/>
    <cellStyle name="Lien hypertexte visité" xfId="9897" builtinId="9" hidden="1"/>
    <cellStyle name="Lien hypertexte visité" xfId="9898" builtinId="9" hidden="1"/>
    <cellStyle name="Lien hypertexte visité" xfId="9899" builtinId="9" hidden="1"/>
    <cellStyle name="Lien hypertexte visité" xfId="9900" builtinId="9" hidden="1"/>
    <cellStyle name="Lien hypertexte visité" xfId="9901" builtinId="9" hidden="1"/>
    <cellStyle name="Lien hypertexte visité" xfId="9902" builtinId="9" hidden="1"/>
    <cellStyle name="Lien hypertexte visité" xfId="9903" builtinId="9" hidden="1"/>
    <cellStyle name="Lien hypertexte visité" xfId="9904" builtinId="9" hidden="1"/>
    <cellStyle name="Lien hypertexte visité" xfId="9905" builtinId="9" hidden="1"/>
    <cellStyle name="Lien hypertexte visité" xfId="9906" builtinId="9" hidden="1"/>
    <cellStyle name="Lien hypertexte visité" xfId="9907" builtinId="9" hidden="1"/>
    <cellStyle name="Lien hypertexte visité" xfId="9908" builtinId="9" hidden="1"/>
    <cellStyle name="Lien hypertexte visité" xfId="9909" builtinId="9" hidden="1"/>
    <cellStyle name="Lien hypertexte visité" xfId="9910" builtinId="9" hidden="1"/>
    <cellStyle name="Lien hypertexte visité" xfId="9911" builtinId="9" hidden="1"/>
    <cellStyle name="Lien hypertexte visité" xfId="9912" builtinId="9" hidden="1"/>
    <cellStyle name="Lien hypertexte visité" xfId="9913" builtinId="9" hidden="1"/>
    <cellStyle name="Lien hypertexte visité" xfId="9914" builtinId="9" hidden="1"/>
    <cellStyle name="Lien hypertexte visité" xfId="9915" builtinId="9" hidden="1"/>
    <cellStyle name="Lien hypertexte visité" xfId="9916" builtinId="9" hidden="1"/>
    <cellStyle name="Lien hypertexte visité" xfId="9917" builtinId="9" hidden="1"/>
    <cellStyle name="Lien hypertexte visité" xfId="9918" builtinId="9" hidden="1"/>
    <cellStyle name="Lien hypertexte visité" xfId="9919" builtinId="9" hidden="1"/>
    <cellStyle name="Lien hypertexte visité" xfId="9920" builtinId="9" hidden="1"/>
    <cellStyle name="Lien hypertexte visité" xfId="9921" builtinId="9" hidden="1"/>
    <cellStyle name="Lien hypertexte visité" xfId="9922" builtinId="9" hidden="1"/>
    <cellStyle name="Lien hypertexte visité" xfId="9923" builtinId="9" hidden="1"/>
    <cellStyle name="Lien hypertexte visité" xfId="9924" builtinId="9" hidden="1"/>
    <cellStyle name="Lien hypertexte visité" xfId="9925" builtinId="9" hidden="1"/>
    <cellStyle name="Lien hypertexte visité" xfId="9926" builtinId="9" hidden="1"/>
    <cellStyle name="Lien hypertexte visité" xfId="9927" builtinId="9" hidden="1"/>
    <cellStyle name="Lien hypertexte visité" xfId="9928" builtinId="9" hidden="1"/>
    <cellStyle name="Lien hypertexte visité" xfId="9929" builtinId="9" hidden="1"/>
    <cellStyle name="Lien hypertexte visité" xfId="9930" builtinId="9" hidden="1"/>
    <cellStyle name="Lien hypertexte visité" xfId="9931" builtinId="9" hidden="1"/>
    <cellStyle name="Lien hypertexte visité" xfId="9932" builtinId="9" hidden="1"/>
    <cellStyle name="Lien hypertexte visité" xfId="9933" builtinId="9" hidden="1"/>
    <cellStyle name="Lien hypertexte visité" xfId="9934" builtinId="9" hidden="1"/>
    <cellStyle name="Lien hypertexte visité" xfId="9935" builtinId="9" hidden="1"/>
    <cellStyle name="Lien hypertexte visité" xfId="9936" builtinId="9" hidden="1"/>
    <cellStyle name="Lien hypertexte visité" xfId="9937" builtinId="9" hidden="1"/>
    <cellStyle name="Lien hypertexte visité" xfId="9938" builtinId="9" hidden="1"/>
    <cellStyle name="Lien hypertexte visité" xfId="9939" builtinId="9" hidden="1"/>
    <cellStyle name="Lien hypertexte visité" xfId="9940" builtinId="9" hidden="1"/>
    <cellStyle name="Lien hypertexte visité" xfId="9941" builtinId="9" hidden="1"/>
    <cellStyle name="Lien hypertexte visité" xfId="9942" builtinId="9" hidden="1"/>
    <cellStyle name="Lien hypertexte visité" xfId="9943" builtinId="9" hidden="1"/>
    <cellStyle name="Lien hypertexte visité" xfId="9944" builtinId="9" hidden="1"/>
    <cellStyle name="Lien hypertexte visité" xfId="9945" builtinId="9" hidden="1"/>
    <cellStyle name="Lien hypertexte visité" xfId="9946" builtinId="9" hidden="1"/>
    <cellStyle name="Lien hypertexte visité" xfId="9947" builtinId="9" hidden="1"/>
    <cellStyle name="Lien hypertexte visité" xfId="9948" builtinId="9" hidden="1"/>
    <cellStyle name="Lien hypertexte visité" xfId="9949" builtinId="9" hidden="1"/>
    <cellStyle name="Lien hypertexte visité" xfId="9950" builtinId="9" hidden="1"/>
    <cellStyle name="Lien hypertexte visité" xfId="9951" builtinId="9" hidden="1"/>
    <cellStyle name="Lien hypertexte visité" xfId="9952" builtinId="9" hidden="1"/>
    <cellStyle name="Lien hypertexte visité" xfId="9953" builtinId="9" hidden="1"/>
    <cellStyle name="Lien hypertexte visité" xfId="9954" builtinId="9" hidden="1"/>
    <cellStyle name="Lien hypertexte visité" xfId="9955" builtinId="9" hidden="1"/>
    <cellStyle name="Lien hypertexte visité" xfId="9956" builtinId="9" hidden="1"/>
    <cellStyle name="Lien hypertexte visité" xfId="9957" builtinId="9" hidden="1"/>
    <cellStyle name="Lien hypertexte visité" xfId="9958" builtinId="9" hidden="1"/>
    <cellStyle name="Lien hypertexte visité" xfId="9959" builtinId="9" hidden="1"/>
    <cellStyle name="Lien hypertexte visité" xfId="9960" builtinId="9" hidden="1"/>
    <cellStyle name="Lien hypertexte visité" xfId="9961" builtinId="9" hidden="1"/>
    <cellStyle name="Lien hypertexte visité" xfId="9962" builtinId="9" hidden="1"/>
    <cellStyle name="Lien hypertexte visité" xfId="9963" builtinId="9" hidden="1"/>
    <cellStyle name="Lien hypertexte visité" xfId="9964" builtinId="9" hidden="1"/>
    <cellStyle name="Lien hypertexte visité" xfId="9965" builtinId="9" hidden="1"/>
    <cellStyle name="Lien hypertexte visité" xfId="9966" builtinId="9" hidden="1"/>
    <cellStyle name="Lien hypertexte visité" xfId="9967" builtinId="9" hidden="1"/>
    <cellStyle name="Lien hypertexte visité" xfId="9968" builtinId="9" hidden="1"/>
    <cellStyle name="Lien hypertexte visité" xfId="9969" builtinId="9" hidden="1"/>
    <cellStyle name="Lien hypertexte visité" xfId="9970" builtinId="9" hidden="1"/>
    <cellStyle name="Lien hypertexte visité" xfId="9971" builtinId="9" hidden="1"/>
    <cellStyle name="Lien hypertexte visité" xfId="9972" builtinId="9" hidden="1"/>
    <cellStyle name="Lien hypertexte visité" xfId="9973" builtinId="9" hidden="1"/>
    <cellStyle name="Lien hypertexte visité" xfId="9974" builtinId="9" hidden="1"/>
    <cellStyle name="Lien hypertexte visité" xfId="9975" builtinId="9" hidden="1"/>
    <cellStyle name="Lien hypertexte visité" xfId="9976" builtinId="9" hidden="1"/>
    <cellStyle name="Lien hypertexte visité" xfId="9977" builtinId="9" hidden="1"/>
    <cellStyle name="Lien hypertexte visité" xfId="9978" builtinId="9" hidden="1"/>
    <cellStyle name="Lien hypertexte visité" xfId="9979" builtinId="9" hidden="1"/>
    <cellStyle name="Lien hypertexte visité" xfId="9980" builtinId="9" hidden="1"/>
    <cellStyle name="Lien hypertexte visité" xfId="9981" builtinId="9" hidden="1"/>
    <cellStyle name="Lien hypertexte visité" xfId="9982" builtinId="9" hidden="1"/>
    <cellStyle name="Lien hypertexte visité" xfId="9983" builtinId="9" hidden="1"/>
    <cellStyle name="Lien hypertexte visité" xfId="9984" builtinId="9" hidden="1"/>
    <cellStyle name="Lien hypertexte visité" xfId="9985" builtinId="9" hidden="1"/>
    <cellStyle name="Lien hypertexte visité" xfId="9986" builtinId="9" hidden="1"/>
    <cellStyle name="Lien hypertexte visité" xfId="9987" builtinId="9" hidden="1"/>
    <cellStyle name="Lien hypertexte visité" xfId="9988" builtinId="9" hidden="1"/>
    <cellStyle name="Lien hypertexte visité" xfId="9989" builtinId="9" hidden="1"/>
    <cellStyle name="Lien hypertexte visité" xfId="9990" builtinId="9" hidden="1"/>
    <cellStyle name="Lien hypertexte visité" xfId="9991" builtinId="9" hidden="1"/>
    <cellStyle name="Lien hypertexte visité" xfId="9992" builtinId="9" hidden="1"/>
    <cellStyle name="Lien hypertexte visité" xfId="9993" builtinId="9" hidden="1"/>
    <cellStyle name="Lien hypertexte visité" xfId="9994" builtinId="9" hidden="1"/>
    <cellStyle name="Lien hypertexte visité" xfId="9995" builtinId="9" hidden="1"/>
    <cellStyle name="Lien hypertexte visité" xfId="9996" builtinId="9" hidden="1"/>
    <cellStyle name="Lien hypertexte visité" xfId="9997" builtinId="9" hidden="1"/>
    <cellStyle name="Lien hypertexte visité" xfId="9998" builtinId="9" hidden="1"/>
    <cellStyle name="Lien hypertexte visité" xfId="9999" builtinId="9" hidden="1"/>
    <cellStyle name="Lien hypertexte visité" xfId="10000" builtinId="9" hidden="1"/>
    <cellStyle name="Lien hypertexte visité" xfId="10001" builtinId="9" hidden="1"/>
    <cellStyle name="Lien hypertexte visité" xfId="10002" builtinId="9" hidden="1"/>
    <cellStyle name="Lien hypertexte visité" xfId="10003" builtinId="9" hidden="1"/>
    <cellStyle name="Lien hypertexte visité" xfId="10004" builtinId="9" hidden="1"/>
    <cellStyle name="Lien hypertexte visité" xfId="10005" builtinId="9" hidden="1"/>
    <cellStyle name="Lien hypertexte visité" xfId="10006" builtinId="9" hidden="1"/>
    <cellStyle name="Lien hypertexte visité" xfId="10007" builtinId="9" hidden="1"/>
    <cellStyle name="Lien hypertexte visité" xfId="10008" builtinId="9" hidden="1"/>
    <cellStyle name="Lien hypertexte visité" xfId="10009" builtinId="9" hidden="1"/>
    <cellStyle name="Lien hypertexte visité" xfId="10010" builtinId="9" hidden="1"/>
    <cellStyle name="Lien hypertexte visité" xfId="10011" builtinId="9" hidden="1"/>
    <cellStyle name="Lien hypertexte visité" xfId="10012" builtinId="9" hidden="1"/>
    <cellStyle name="Lien hypertexte visité" xfId="10013" builtinId="9" hidden="1"/>
    <cellStyle name="Lien hypertexte visité" xfId="10014" builtinId="9" hidden="1"/>
    <cellStyle name="Lien hypertexte visité" xfId="10015" builtinId="9" hidden="1"/>
    <cellStyle name="Lien hypertexte visité" xfId="10016" builtinId="9" hidden="1"/>
    <cellStyle name="Lien hypertexte visité" xfId="10017" builtinId="9" hidden="1"/>
    <cellStyle name="Lien hypertexte visité" xfId="10018" builtinId="9" hidden="1"/>
    <cellStyle name="Lien hypertexte visité" xfId="10019" builtinId="9" hidden="1"/>
    <cellStyle name="Lien hypertexte visité" xfId="10020" builtinId="9" hidden="1"/>
    <cellStyle name="Lien hypertexte visité" xfId="10021" builtinId="9" hidden="1"/>
    <cellStyle name="Lien hypertexte visité" xfId="10022" builtinId="9" hidden="1"/>
    <cellStyle name="Lien hypertexte visité" xfId="10023" builtinId="9" hidden="1"/>
    <cellStyle name="Lien hypertexte visité" xfId="10024" builtinId="9" hidden="1"/>
    <cellStyle name="Lien hypertexte visité" xfId="10025" builtinId="9" hidden="1"/>
    <cellStyle name="Lien hypertexte visité" xfId="10026" builtinId="9" hidden="1"/>
    <cellStyle name="Lien hypertexte visité" xfId="10027" builtinId="9" hidden="1"/>
    <cellStyle name="Lien hypertexte visité" xfId="10028" builtinId="9" hidden="1"/>
    <cellStyle name="Lien hypertexte visité" xfId="10029" builtinId="9" hidden="1"/>
    <cellStyle name="Lien hypertexte visité" xfId="10030" builtinId="9" hidden="1"/>
    <cellStyle name="Lien hypertexte visité" xfId="10031" builtinId="9" hidden="1"/>
    <cellStyle name="Lien hypertexte visité" xfId="10032" builtinId="9" hidden="1"/>
    <cellStyle name="Lien hypertexte visité" xfId="10033" builtinId="9" hidden="1"/>
    <cellStyle name="Lien hypertexte visité" xfId="10034" builtinId="9" hidden="1"/>
    <cellStyle name="Lien hypertexte visité" xfId="10035" builtinId="9" hidden="1"/>
    <cellStyle name="Lien hypertexte visité" xfId="10036" builtinId="9" hidden="1"/>
    <cellStyle name="Lien hypertexte visité" xfId="10037" builtinId="9" hidden="1"/>
    <cellStyle name="Lien hypertexte visité" xfId="10038" builtinId="9" hidden="1"/>
    <cellStyle name="Lien hypertexte visité" xfId="10039" builtinId="9" hidden="1"/>
    <cellStyle name="Lien hypertexte visité" xfId="10040" builtinId="9" hidden="1"/>
    <cellStyle name="Lien hypertexte visité" xfId="10041" builtinId="9" hidden="1"/>
    <cellStyle name="Lien hypertexte visité" xfId="10042" builtinId="9" hidden="1"/>
    <cellStyle name="Lien hypertexte visité" xfId="10043" builtinId="9" hidden="1"/>
    <cellStyle name="Lien hypertexte visité" xfId="10044" builtinId="9" hidden="1"/>
    <cellStyle name="Lien hypertexte visité" xfId="10045" builtinId="9" hidden="1"/>
    <cellStyle name="Lien hypertexte visité" xfId="10046" builtinId="9" hidden="1"/>
    <cellStyle name="Lien hypertexte visité" xfId="10047" builtinId="9" hidden="1"/>
    <cellStyle name="Lien hypertexte visité" xfId="10048" builtinId="9" hidden="1"/>
    <cellStyle name="Lien hypertexte visité" xfId="10049" builtinId="9" hidden="1"/>
    <cellStyle name="Lien hypertexte visité" xfId="10050" builtinId="9" hidden="1"/>
    <cellStyle name="Lien hypertexte visité" xfId="10051" builtinId="9" hidden="1"/>
    <cellStyle name="Lien hypertexte visité" xfId="10052" builtinId="9" hidden="1"/>
    <cellStyle name="Lien hypertexte visité" xfId="10053" builtinId="9" hidden="1"/>
    <cellStyle name="Lien hypertexte visité" xfId="10054" builtinId="9" hidden="1"/>
    <cellStyle name="Lien hypertexte visité" xfId="10055" builtinId="9" hidden="1"/>
    <cellStyle name="Lien hypertexte visité" xfId="10056" builtinId="9" hidden="1"/>
    <cellStyle name="Lien hypertexte visité" xfId="10057" builtinId="9" hidden="1"/>
    <cellStyle name="Lien hypertexte visité" xfId="10058" builtinId="9" hidden="1"/>
    <cellStyle name="Lien hypertexte visité" xfId="10059" builtinId="9" hidden="1"/>
    <cellStyle name="Lien hypertexte visité" xfId="10060" builtinId="9" hidden="1"/>
    <cellStyle name="Lien hypertexte visité" xfId="10061" builtinId="9" hidden="1"/>
    <cellStyle name="Lien hypertexte visité" xfId="10062" builtinId="9" hidden="1"/>
    <cellStyle name="Lien hypertexte visité" xfId="10063" builtinId="9" hidden="1"/>
    <cellStyle name="Lien hypertexte visité" xfId="10064" builtinId="9" hidden="1"/>
    <cellStyle name="Lien hypertexte visité" xfId="10065" builtinId="9" hidden="1"/>
    <cellStyle name="Lien hypertexte visité" xfId="10066" builtinId="9" hidden="1"/>
    <cellStyle name="Lien hypertexte visité" xfId="10067" builtinId="9" hidden="1"/>
    <cellStyle name="Lien hypertexte visité" xfId="10068" builtinId="9" hidden="1"/>
    <cellStyle name="Lien hypertexte visité" xfId="10069" builtinId="9" hidden="1"/>
    <cellStyle name="Lien hypertexte visité" xfId="10070" builtinId="9" hidden="1"/>
    <cellStyle name="Lien hypertexte visité" xfId="10071" builtinId="9" hidden="1"/>
    <cellStyle name="Lien hypertexte visité" xfId="10072" builtinId="9" hidden="1"/>
    <cellStyle name="Lien hypertexte visité" xfId="10073" builtinId="9" hidden="1"/>
    <cellStyle name="Lien hypertexte visité" xfId="10074" builtinId="9" hidden="1"/>
    <cellStyle name="Lien hypertexte visité" xfId="10075" builtinId="9" hidden="1"/>
    <cellStyle name="Lien hypertexte visité" xfId="10076" builtinId="9" hidden="1"/>
    <cellStyle name="Lien hypertexte visité" xfId="10077" builtinId="9" hidden="1"/>
    <cellStyle name="Lien hypertexte visité" xfId="10078" builtinId="9" hidden="1"/>
    <cellStyle name="Lien hypertexte visité" xfId="10079" builtinId="9" hidden="1"/>
    <cellStyle name="Lien hypertexte visité" xfId="10080" builtinId="9" hidden="1"/>
    <cellStyle name="Lien hypertexte visité" xfId="10081" builtinId="9" hidden="1"/>
    <cellStyle name="Lien hypertexte visité" xfId="10082" builtinId="9" hidden="1"/>
    <cellStyle name="Lien hypertexte visité" xfId="10083" builtinId="9" hidden="1"/>
    <cellStyle name="Lien hypertexte visité" xfId="10084" builtinId="9" hidden="1"/>
    <cellStyle name="Lien hypertexte visité" xfId="10085" builtinId="9" hidden="1"/>
    <cellStyle name="Lien hypertexte visité" xfId="10086" builtinId="9" hidden="1"/>
    <cellStyle name="Lien hypertexte visité" xfId="10087" builtinId="9" hidden="1"/>
    <cellStyle name="Lien hypertexte visité" xfId="10088" builtinId="9" hidden="1"/>
    <cellStyle name="Lien hypertexte visité" xfId="10089" builtinId="9" hidden="1"/>
    <cellStyle name="Lien hypertexte visité" xfId="10090" builtinId="9" hidden="1"/>
    <cellStyle name="Lien hypertexte visité" xfId="10091" builtinId="9" hidden="1"/>
    <cellStyle name="Lien hypertexte visité" xfId="10092" builtinId="9" hidden="1"/>
    <cellStyle name="Lien hypertexte visité" xfId="10093" builtinId="9" hidden="1"/>
    <cellStyle name="Lien hypertexte visité" xfId="10094" builtinId="9" hidden="1"/>
    <cellStyle name="Lien hypertexte visité" xfId="10095" builtinId="9" hidden="1"/>
    <cellStyle name="Lien hypertexte visité" xfId="10096" builtinId="9" hidden="1"/>
    <cellStyle name="Lien hypertexte visité" xfId="10097" builtinId="9" hidden="1"/>
    <cellStyle name="Lien hypertexte visité" xfId="10098" builtinId="9" hidden="1"/>
    <cellStyle name="Lien hypertexte visité" xfId="10099" builtinId="9" hidden="1"/>
    <cellStyle name="Lien hypertexte visité" xfId="10100" builtinId="9" hidden="1"/>
    <cellStyle name="Lien hypertexte visité" xfId="10101" builtinId="9" hidden="1"/>
    <cellStyle name="Lien hypertexte visité" xfId="10102" builtinId="9" hidden="1"/>
    <cellStyle name="Lien hypertexte visité" xfId="10103" builtinId="9" hidden="1"/>
    <cellStyle name="Lien hypertexte visité" xfId="10104" builtinId="9" hidden="1"/>
    <cellStyle name="Lien hypertexte visité" xfId="10105" builtinId="9" hidden="1"/>
    <cellStyle name="Lien hypertexte visité" xfId="10106" builtinId="9" hidden="1"/>
    <cellStyle name="Lien hypertexte visité" xfId="10107" builtinId="9" hidden="1"/>
    <cellStyle name="Lien hypertexte visité" xfId="10108" builtinId="9" hidden="1"/>
    <cellStyle name="Lien hypertexte visité" xfId="10109" builtinId="9" hidden="1"/>
    <cellStyle name="Lien hypertexte visité" xfId="10110" builtinId="9" hidden="1"/>
    <cellStyle name="Lien hypertexte visité" xfId="10111" builtinId="9" hidden="1"/>
    <cellStyle name="Lien hypertexte visité" xfId="10112" builtinId="9" hidden="1"/>
    <cellStyle name="Lien hypertexte visité" xfId="10113" builtinId="9" hidden="1"/>
    <cellStyle name="Lien hypertexte visité" xfId="10114" builtinId="9" hidden="1"/>
    <cellStyle name="Lien hypertexte visité" xfId="10115" builtinId="9" hidden="1"/>
    <cellStyle name="Lien hypertexte visité" xfId="10116" builtinId="9" hidden="1"/>
    <cellStyle name="Lien hypertexte visité" xfId="10117" builtinId="9" hidden="1"/>
    <cellStyle name="Lien hypertexte visité" xfId="10118" builtinId="9" hidden="1"/>
    <cellStyle name="Lien hypertexte visité" xfId="10119" builtinId="9" hidden="1"/>
    <cellStyle name="Lien hypertexte visité" xfId="10120" builtinId="9" hidden="1"/>
    <cellStyle name="Lien hypertexte visité" xfId="10121" builtinId="9" hidden="1"/>
    <cellStyle name="Lien hypertexte visité" xfId="10122" builtinId="9" hidden="1"/>
    <cellStyle name="Lien hypertexte visité" xfId="10123" builtinId="9" hidden="1"/>
    <cellStyle name="Lien hypertexte visité" xfId="10124" builtinId="9" hidden="1"/>
    <cellStyle name="Lien hypertexte visité" xfId="10125" builtinId="9" hidden="1"/>
    <cellStyle name="Lien hypertexte visité" xfId="10126" builtinId="9" hidden="1"/>
    <cellStyle name="Lien hypertexte visité" xfId="10127" builtinId="9" hidden="1"/>
    <cellStyle name="Lien hypertexte visité" xfId="10128" builtinId="9" hidden="1"/>
    <cellStyle name="Lien hypertexte visité" xfId="10129" builtinId="9" hidden="1"/>
    <cellStyle name="Lien hypertexte visité" xfId="10130" builtinId="9" hidden="1"/>
    <cellStyle name="Lien hypertexte visité" xfId="10131" builtinId="9" hidden="1"/>
    <cellStyle name="Lien hypertexte visité" xfId="10132" builtinId="9" hidden="1"/>
    <cellStyle name="Lien hypertexte visité" xfId="10133" builtinId="9" hidden="1"/>
    <cellStyle name="Lien hypertexte visité" xfId="10134" builtinId="9" hidden="1"/>
    <cellStyle name="Lien hypertexte visité" xfId="10135" builtinId="9" hidden="1"/>
    <cellStyle name="Lien hypertexte visité" xfId="10136" builtinId="9" hidden="1"/>
    <cellStyle name="Lien hypertexte visité" xfId="10137" builtinId="9" hidden="1"/>
    <cellStyle name="Lien hypertexte visité" xfId="10138" builtinId="9" hidden="1"/>
    <cellStyle name="Lien hypertexte visité" xfId="10139" builtinId="9" hidden="1"/>
    <cellStyle name="Lien hypertexte visité" xfId="10140" builtinId="9" hidden="1"/>
    <cellStyle name="Lien hypertexte visité" xfId="10141" builtinId="9" hidden="1"/>
    <cellStyle name="Lien hypertexte visité" xfId="10142" builtinId="9" hidden="1"/>
    <cellStyle name="Lien hypertexte visité" xfId="10143" builtinId="9" hidden="1"/>
    <cellStyle name="Lien hypertexte visité" xfId="10144" builtinId="9" hidden="1"/>
    <cellStyle name="Lien hypertexte visité" xfId="10145" builtinId="9" hidden="1"/>
    <cellStyle name="Lien hypertexte visité" xfId="10146" builtinId="9" hidden="1"/>
    <cellStyle name="Lien hypertexte visité" xfId="10147" builtinId="9" hidden="1"/>
    <cellStyle name="Lien hypertexte visité" xfId="10148" builtinId="9" hidden="1"/>
    <cellStyle name="Lien hypertexte visité" xfId="10149" builtinId="9" hidden="1"/>
    <cellStyle name="Lien hypertexte visité" xfId="10150" builtinId="9" hidden="1"/>
    <cellStyle name="Lien hypertexte visité" xfId="10151" builtinId="9" hidden="1"/>
    <cellStyle name="Lien hypertexte visité" xfId="10152" builtinId="9" hidden="1"/>
    <cellStyle name="Lien hypertexte visité" xfId="10153" builtinId="9" hidden="1"/>
    <cellStyle name="Lien hypertexte visité" xfId="10154" builtinId="9" hidden="1"/>
    <cellStyle name="Lien hypertexte visité" xfId="10155" builtinId="9" hidden="1"/>
    <cellStyle name="Lien hypertexte visité" xfId="10156" builtinId="9" hidden="1"/>
    <cellStyle name="Lien hypertexte visité" xfId="10157" builtinId="9" hidden="1"/>
    <cellStyle name="Lien hypertexte visité" xfId="10158" builtinId="9" hidden="1"/>
    <cellStyle name="Lien hypertexte visité" xfId="10159" builtinId="9" hidden="1"/>
    <cellStyle name="Lien hypertexte visité" xfId="10160" builtinId="9" hidden="1"/>
    <cellStyle name="Lien hypertexte visité" xfId="10161" builtinId="9" hidden="1"/>
    <cellStyle name="Lien hypertexte visité" xfId="10162" builtinId="9" hidden="1"/>
    <cellStyle name="Lien hypertexte visité" xfId="10163" builtinId="9" hidden="1"/>
    <cellStyle name="Lien hypertexte visité" xfId="10164" builtinId="9" hidden="1"/>
    <cellStyle name="Lien hypertexte visité" xfId="10165" builtinId="9" hidden="1"/>
    <cellStyle name="Lien hypertexte visité" xfId="10166" builtinId="9" hidden="1"/>
    <cellStyle name="Lien hypertexte visité" xfId="10167" builtinId="9" hidden="1"/>
    <cellStyle name="Lien hypertexte visité" xfId="10168" builtinId="9" hidden="1"/>
    <cellStyle name="Lien hypertexte visité" xfId="10169" builtinId="9" hidden="1"/>
    <cellStyle name="Lien hypertexte visité" xfId="10170" builtinId="9" hidden="1"/>
    <cellStyle name="Lien hypertexte visité" xfId="10171" builtinId="9" hidden="1"/>
    <cellStyle name="Lien hypertexte visité" xfId="10172" builtinId="9" hidden="1"/>
    <cellStyle name="Lien hypertexte visité" xfId="10173" builtinId="9" hidden="1"/>
    <cellStyle name="Lien hypertexte visité" xfId="10174" builtinId="9" hidden="1"/>
    <cellStyle name="Lien hypertexte visité" xfId="10175" builtinId="9" hidden="1"/>
    <cellStyle name="Lien hypertexte visité" xfId="10176" builtinId="9" hidden="1"/>
    <cellStyle name="Lien hypertexte visité" xfId="10177" builtinId="9" hidden="1"/>
    <cellStyle name="Lien hypertexte visité" xfId="10178" builtinId="9" hidden="1"/>
    <cellStyle name="Lien hypertexte visité" xfId="10179" builtinId="9" hidden="1"/>
    <cellStyle name="Lien hypertexte visité" xfId="10180" builtinId="9" hidden="1"/>
    <cellStyle name="Lien hypertexte visité" xfId="10181" builtinId="9" hidden="1"/>
    <cellStyle name="Lien hypertexte visité" xfId="10182" builtinId="9" hidden="1"/>
    <cellStyle name="Lien hypertexte visité" xfId="10183" builtinId="9" hidden="1"/>
    <cellStyle name="Lien hypertexte visité" xfId="10184" builtinId="9" hidden="1"/>
    <cellStyle name="Lien hypertexte visité" xfId="10185" builtinId="9" hidden="1"/>
    <cellStyle name="Lien hypertexte visité" xfId="10186" builtinId="9" hidden="1"/>
    <cellStyle name="Lien hypertexte visité" xfId="10187" builtinId="9" hidden="1"/>
    <cellStyle name="Lien hypertexte visité" xfId="10188" builtinId="9" hidden="1"/>
    <cellStyle name="Lien hypertexte visité" xfId="10189" builtinId="9" hidden="1"/>
    <cellStyle name="Lien hypertexte visité" xfId="10190" builtinId="9" hidden="1"/>
    <cellStyle name="Lien hypertexte visité" xfId="10191" builtinId="9" hidden="1"/>
    <cellStyle name="Lien hypertexte visité" xfId="10192" builtinId="9" hidden="1"/>
    <cellStyle name="Lien hypertexte visité" xfId="10193" builtinId="9" hidden="1"/>
    <cellStyle name="Lien hypertexte visité" xfId="10194" builtinId="9" hidden="1"/>
    <cellStyle name="Lien hypertexte visité" xfId="10195" builtinId="9" hidden="1"/>
    <cellStyle name="Lien hypertexte visité" xfId="10196" builtinId="9" hidden="1"/>
    <cellStyle name="Lien hypertexte visité" xfId="10197" builtinId="9" hidden="1"/>
    <cellStyle name="Lien hypertexte visité" xfId="10198" builtinId="9" hidden="1"/>
    <cellStyle name="Lien hypertexte visité" xfId="10199" builtinId="9" hidden="1"/>
    <cellStyle name="Lien hypertexte visité" xfId="10200" builtinId="9" hidden="1"/>
    <cellStyle name="Lien hypertexte visité" xfId="10201" builtinId="9" hidden="1"/>
    <cellStyle name="Lien hypertexte visité" xfId="10202" builtinId="9" hidden="1"/>
    <cellStyle name="Lien hypertexte visité" xfId="10203" builtinId="9" hidden="1"/>
    <cellStyle name="Lien hypertexte visité" xfId="10204" builtinId="9" hidden="1"/>
    <cellStyle name="Lien hypertexte visité" xfId="10205" builtinId="9" hidden="1"/>
    <cellStyle name="Lien hypertexte visité" xfId="10206" builtinId="9" hidden="1"/>
    <cellStyle name="Lien hypertexte visité" xfId="10207" builtinId="9" hidden="1"/>
    <cellStyle name="Lien hypertexte visité" xfId="10208" builtinId="9" hidden="1"/>
    <cellStyle name="Lien hypertexte visité" xfId="10209" builtinId="9" hidden="1"/>
    <cellStyle name="Lien hypertexte visité" xfId="10210" builtinId="9" hidden="1"/>
    <cellStyle name="Lien hypertexte visité" xfId="10211" builtinId="9" hidden="1"/>
    <cellStyle name="Lien hypertexte visité" xfId="10212" builtinId="9" hidden="1"/>
    <cellStyle name="Lien hypertexte visité" xfId="10213" builtinId="9" hidden="1"/>
    <cellStyle name="Lien hypertexte visité" xfId="10214" builtinId="9" hidden="1"/>
    <cellStyle name="Lien hypertexte visité" xfId="10215" builtinId="9" hidden="1"/>
    <cellStyle name="Lien hypertexte visité" xfId="10216" builtinId="9" hidden="1"/>
    <cellStyle name="Lien hypertexte visité" xfId="10217" builtinId="9" hidden="1"/>
    <cellStyle name="Lien hypertexte visité" xfId="10218" builtinId="9" hidden="1"/>
    <cellStyle name="Lien hypertexte visité" xfId="10219" builtinId="9" hidden="1"/>
    <cellStyle name="Lien hypertexte visité" xfId="10220" builtinId="9" hidden="1"/>
    <cellStyle name="Lien hypertexte visité" xfId="10221" builtinId="9" hidden="1"/>
    <cellStyle name="Lien hypertexte visité" xfId="10222" builtinId="9" hidden="1"/>
    <cellStyle name="Lien hypertexte visité" xfId="10223" builtinId="9" hidden="1"/>
    <cellStyle name="Lien hypertexte visité" xfId="10224" builtinId="9" hidden="1"/>
    <cellStyle name="Lien hypertexte visité" xfId="10225" builtinId="9" hidden="1"/>
    <cellStyle name="Lien hypertexte visité" xfId="10226" builtinId="9" hidden="1"/>
    <cellStyle name="Lien hypertexte visité" xfId="10227" builtinId="9" hidden="1"/>
    <cellStyle name="Lien hypertexte visité" xfId="10228" builtinId="9" hidden="1"/>
    <cellStyle name="Lien hypertexte visité" xfId="10229" builtinId="9" hidden="1"/>
    <cellStyle name="Lien hypertexte visité" xfId="10230" builtinId="9" hidden="1"/>
    <cellStyle name="Lien hypertexte visité" xfId="10231" builtinId="9" hidden="1"/>
    <cellStyle name="Lien hypertexte visité" xfId="10232" builtinId="9" hidden="1"/>
    <cellStyle name="Lien hypertexte visité" xfId="10233" builtinId="9" hidden="1"/>
    <cellStyle name="Lien hypertexte visité" xfId="10234" builtinId="9" hidden="1"/>
    <cellStyle name="Lien hypertexte visité" xfId="10235" builtinId="9" hidden="1"/>
    <cellStyle name="Lien hypertexte visité" xfId="10236" builtinId="9" hidden="1"/>
    <cellStyle name="Lien hypertexte visité" xfId="10237" builtinId="9" hidden="1"/>
    <cellStyle name="Lien hypertexte visité" xfId="10238" builtinId="9" hidden="1"/>
    <cellStyle name="Lien hypertexte visité" xfId="10239" builtinId="9" hidden="1"/>
    <cellStyle name="Lien hypertexte visité" xfId="10240" builtinId="9" hidden="1"/>
    <cellStyle name="Lien hypertexte visité" xfId="10241" builtinId="9" hidden="1"/>
    <cellStyle name="Lien hypertexte visité" xfId="10242" builtinId="9" hidden="1"/>
    <cellStyle name="Lien hypertexte visité" xfId="10243" builtinId="9" hidden="1"/>
    <cellStyle name="Lien hypertexte visité" xfId="10244" builtinId="9" hidden="1"/>
    <cellStyle name="Lien hypertexte visité" xfId="10245" builtinId="9" hidden="1"/>
    <cellStyle name="Lien hypertexte visité" xfId="10246" builtinId="9" hidden="1"/>
    <cellStyle name="Lien hypertexte visité" xfId="10247" builtinId="9" hidden="1"/>
    <cellStyle name="Lien hypertexte visité" xfId="10248" builtinId="9" hidden="1"/>
    <cellStyle name="Lien hypertexte visité" xfId="10249" builtinId="9" hidden="1"/>
    <cellStyle name="Lien hypertexte visité" xfId="10250" builtinId="9" hidden="1"/>
    <cellStyle name="Lien hypertexte visité" xfId="10251" builtinId="9" hidden="1"/>
    <cellStyle name="Lien hypertexte visité" xfId="10252" builtinId="9" hidden="1"/>
    <cellStyle name="Lien hypertexte visité" xfId="10253" builtinId="9" hidden="1"/>
    <cellStyle name="Lien hypertexte visité" xfId="10254" builtinId="9" hidden="1"/>
    <cellStyle name="Lien hypertexte visité" xfId="10255" builtinId="9" hidden="1"/>
    <cellStyle name="Lien hypertexte visité" xfId="10256" builtinId="9" hidden="1"/>
    <cellStyle name="Lien hypertexte visité" xfId="10257" builtinId="9" hidden="1"/>
    <cellStyle name="Lien hypertexte visité" xfId="10258" builtinId="9" hidden="1"/>
    <cellStyle name="Lien hypertexte visité" xfId="10259" builtinId="9" hidden="1"/>
    <cellStyle name="Lien hypertexte visité" xfId="10260" builtinId="9" hidden="1"/>
    <cellStyle name="Lien hypertexte visité" xfId="10261" builtinId="9" hidden="1"/>
    <cellStyle name="Lien hypertexte visité" xfId="10262" builtinId="9" hidden="1"/>
    <cellStyle name="Lien hypertexte visité" xfId="10263" builtinId="9" hidden="1"/>
    <cellStyle name="Lien hypertexte visité" xfId="10264" builtinId="9" hidden="1"/>
    <cellStyle name="Lien hypertexte visité" xfId="10265" builtinId="9" hidden="1"/>
    <cellStyle name="Lien hypertexte visité" xfId="10266" builtinId="9" hidden="1"/>
    <cellStyle name="Lien hypertexte visité" xfId="10267" builtinId="9" hidden="1"/>
    <cellStyle name="Lien hypertexte visité" xfId="10268" builtinId="9" hidden="1"/>
    <cellStyle name="Lien hypertexte visité" xfId="10269" builtinId="9" hidden="1"/>
    <cellStyle name="Lien hypertexte visité" xfId="10270" builtinId="9" hidden="1"/>
    <cellStyle name="Lien hypertexte visité" xfId="10271" builtinId="9" hidden="1"/>
    <cellStyle name="Lien hypertexte visité" xfId="10272" builtinId="9" hidden="1"/>
    <cellStyle name="Lien hypertexte visité" xfId="10273" builtinId="9" hidden="1"/>
    <cellStyle name="Lien hypertexte visité" xfId="10274" builtinId="9" hidden="1"/>
    <cellStyle name="Lien hypertexte visité" xfId="10275" builtinId="9" hidden="1"/>
    <cellStyle name="Lien hypertexte visité" xfId="10276" builtinId="9" hidden="1"/>
    <cellStyle name="Lien hypertexte visité" xfId="10277" builtinId="9" hidden="1"/>
    <cellStyle name="Lien hypertexte visité" xfId="10278" builtinId="9" hidden="1"/>
    <cellStyle name="Lien hypertexte visité" xfId="10279" builtinId="9" hidden="1"/>
    <cellStyle name="Lien hypertexte visité" xfId="10280" builtinId="9" hidden="1"/>
    <cellStyle name="Lien hypertexte visité" xfId="10281" builtinId="9" hidden="1"/>
    <cellStyle name="Lien hypertexte visité" xfId="10282" builtinId="9" hidden="1"/>
    <cellStyle name="Lien hypertexte visité" xfId="10283" builtinId="9" hidden="1"/>
    <cellStyle name="Lien hypertexte visité" xfId="10284" builtinId="9" hidden="1"/>
    <cellStyle name="Lien hypertexte visité" xfId="10285" builtinId="9" hidden="1"/>
    <cellStyle name="Lien hypertexte visité" xfId="10286" builtinId="9" hidden="1"/>
    <cellStyle name="Lien hypertexte visité" xfId="10287" builtinId="9" hidden="1"/>
    <cellStyle name="Lien hypertexte visité" xfId="10288" builtinId="9" hidden="1"/>
    <cellStyle name="Lien hypertexte visité" xfId="10289" builtinId="9" hidden="1"/>
    <cellStyle name="Lien hypertexte visité" xfId="10290" builtinId="9" hidden="1"/>
    <cellStyle name="Lien hypertexte visité" xfId="10291" builtinId="9" hidden="1"/>
    <cellStyle name="Lien hypertexte visité" xfId="10292" builtinId="9" hidden="1"/>
    <cellStyle name="Lien hypertexte visité" xfId="10293" builtinId="9" hidden="1"/>
    <cellStyle name="Lien hypertexte visité" xfId="10294" builtinId="9" hidden="1"/>
    <cellStyle name="Lien hypertexte visité" xfId="10295" builtinId="9" hidden="1"/>
    <cellStyle name="Lien hypertexte visité" xfId="10296" builtinId="9" hidden="1"/>
    <cellStyle name="Lien hypertexte visité" xfId="10297" builtinId="9" hidden="1"/>
    <cellStyle name="Lien hypertexte visité" xfId="10298" builtinId="9" hidden="1"/>
    <cellStyle name="Lien hypertexte visité" xfId="10299" builtinId="9" hidden="1"/>
    <cellStyle name="Lien hypertexte visité" xfId="10300" builtinId="9" hidden="1"/>
    <cellStyle name="Lien hypertexte visité" xfId="10301" builtinId="9" hidden="1"/>
    <cellStyle name="Lien hypertexte visité" xfId="10302" builtinId="9" hidden="1"/>
    <cellStyle name="Lien hypertexte visité" xfId="10303" builtinId="9" hidden="1"/>
    <cellStyle name="Lien hypertexte visité" xfId="10304" builtinId="9" hidden="1"/>
    <cellStyle name="Lien hypertexte visité" xfId="10305" builtinId="9" hidden="1"/>
    <cellStyle name="Lien hypertexte visité" xfId="10306" builtinId="9" hidden="1"/>
    <cellStyle name="Lien hypertexte visité" xfId="10307" builtinId="9" hidden="1"/>
    <cellStyle name="Lien hypertexte visité" xfId="10308" builtinId="9" hidden="1"/>
    <cellStyle name="Lien hypertexte visité" xfId="10309" builtinId="9" hidden="1"/>
    <cellStyle name="Lien hypertexte visité" xfId="10310" builtinId="9" hidden="1"/>
    <cellStyle name="Lien hypertexte visité" xfId="10311" builtinId="9" hidden="1"/>
    <cellStyle name="Lien hypertexte visité" xfId="10312" builtinId="9" hidden="1"/>
    <cellStyle name="Lien hypertexte visité" xfId="10313" builtinId="9" hidden="1"/>
    <cellStyle name="Lien hypertexte visité" xfId="10314" builtinId="9" hidden="1"/>
    <cellStyle name="Lien hypertexte visité" xfId="10315" builtinId="9" hidden="1"/>
    <cellStyle name="Lien hypertexte visité" xfId="10316" builtinId="9" hidden="1"/>
    <cellStyle name="Lien hypertexte visité" xfId="10317" builtinId="9" hidden="1"/>
    <cellStyle name="Lien hypertexte visité" xfId="10318" builtinId="9" hidden="1"/>
    <cellStyle name="Lien hypertexte visité" xfId="10319" builtinId="9" hidden="1"/>
    <cellStyle name="Lien hypertexte visité" xfId="10320" builtinId="9" hidden="1"/>
    <cellStyle name="Lien hypertexte visité" xfId="10321" builtinId="9" hidden="1"/>
    <cellStyle name="Lien hypertexte visité" xfId="10322" builtinId="9" hidden="1"/>
    <cellStyle name="Lien hypertexte visité" xfId="10323" builtinId="9" hidden="1"/>
    <cellStyle name="Lien hypertexte visité" xfId="10324" builtinId="9" hidden="1"/>
    <cellStyle name="Lien hypertexte visité" xfId="10325" builtinId="9" hidden="1"/>
    <cellStyle name="Lien hypertexte visité" xfId="10326" builtinId="9" hidden="1"/>
    <cellStyle name="Lien hypertexte visité" xfId="10327" builtinId="9" hidden="1"/>
    <cellStyle name="Lien hypertexte visité" xfId="10328" builtinId="9" hidden="1"/>
    <cellStyle name="Lien hypertexte visité" xfId="10329" builtinId="9" hidden="1"/>
    <cellStyle name="Lien hypertexte visité" xfId="10330" builtinId="9" hidden="1"/>
    <cellStyle name="Lien hypertexte visité" xfId="10331" builtinId="9" hidden="1"/>
    <cellStyle name="Lien hypertexte visité" xfId="10332" builtinId="9" hidden="1"/>
    <cellStyle name="Lien hypertexte visité" xfId="10333" builtinId="9" hidden="1"/>
    <cellStyle name="Lien hypertexte visité" xfId="10334" builtinId="9" hidden="1"/>
    <cellStyle name="Lien hypertexte visité" xfId="10335" builtinId="9" hidden="1"/>
    <cellStyle name="Lien hypertexte visité" xfId="10336" builtinId="9" hidden="1"/>
    <cellStyle name="Lien hypertexte visité" xfId="10337" builtinId="9" hidden="1"/>
    <cellStyle name="Lien hypertexte visité" xfId="10338" builtinId="9" hidden="1"/>
    <cellStyle name="Lien hypertexte visité" xfId="10339" builtinId="9" hidden="1"/>
    <cellStyle name="Lien hypertexte visité" xfId="10340" builtinId="9" hidden="1"/>
    <cellStyle name="Lien hypertexte visité" xfId="10341" builtinId="9" hidden="1"/>
    <cellStyle name="Lien hypertexte visité" xfId="10342" builtinId="9" hidden="1"/>
    <cellStyle name="Lien hypertexte visité" xfId="10343" builtinId="9" hidden="1"/>
    <cellStyle name="Lien hypertexte visité" xfId="10344" builtinId="9" hidden="1"/>
    <cellStyle name="Lien hypertexte visité" xfId="10345" builtinId="9" hidden="1"/>
    <cellStyle name="Lien hypertexte visité" xfId="10346" builtinId="9" hidden="1"/>
    <cellStyle name="Lien hypertexte visité" xfId="10347" builtinId="9" hidden="1"/>
    <cellStyle name="Lien hypertexte visité" xfId="10348" builtinId="9" hidden="1"/>
    <cellStyle name="Lien hypertexte visité" xfId="10349" builtinId="9" hidden="1"/>
    <cellStyle name="Lien hypertexte visité" xfId="10350" builtinId="9" hidden="1"/>
    <cellStyle name="Lien hypertexte visité" xfId="10351" builtinId="9" hidden="1"/>
    <cellStyle name="Lien hypertexte visité" xfId="10352" builtinId="9" hidden="1"/>
    <cellStyle name="Lien hypertexte visité" xfId="10353" builtinId="9" hidden="1"/>
    <cellStyle name="Lien hypertexte visité" xfId="10354" builtinId="9" hidden="1"/>
    <cellStyle name="Lien hypertexte visité" xfId="10355" builtinId="9" hidden="1"/>
    <cellStyle name="Lien hypertexte visité" xfId="10356" builtinId="9" hidden="1"/>
    <cellStyle name="Lien hypertexte visité" xfId="10357" builtinId="9" hidden="1"/>
    <cellStyle name="Lien hypertexte visité" xfId="10358" builtinId="9" hidden="1"/>
    <cellStyle name="Lien hypertexte visité" xfId="10359" builtinId="9" hidden="1"/>
    <cellStyle name="Lien hypertexte visité" xfId="10360" builtinId="9" hidden="1"/>
    <cellStyle name="Lien hypertexte visité" xfId="10361" builtinId="9" hidden="1"/>
    <cellStyle name="Lien hypertexte visité" xfId="10362" builtinId="9" hidden="1"/>
    <cellStyle name="Lien hypertexte visité" xfId="10363" builtinId="9" hidden="1"/>
    <cellStyle name="Lien hypertexte visité" xfId="10364" builtinId="9" hidden="1"/>
    <cellStyle name="Lien hypertexte visité" xfId="10365" builtinId="9" hidden="1"/>
    <cellStyle name="Lien hypertexte visité" xfId="10366" builtinId="9" hidden="1"/>
    <cellStyle name="Lien hypertexte visité" xfId="10367" builtinId="9" hidden="1"/>
    <cellStyle name="Lien hypertexte visité" xfId="10368" builtinId="9" hidden="1"/>
    <cellStyle name="Lien hypertexte visité" xfId="10369" builtinId="9" hidden="1"/>
    <cellStyle name="Lien hypertexte visité" xfId="10370" builtinId="9" hidden="1"/>
    <cellStyle name="Lien hypertexte visité" xfId="10371" builtinId="9" hidden="1"/>
    <cellStyle name="Lien hypertexte visité" xfId="10372" builtinId="9" hidden="1"/>
    <cellStyle name="Lien hypertexte visité" xfId="10373" builtinId="9" hidden="1"/>
    <cellStyle name="Lien hypertexte visité" xfId="10374" builtinId="9" hidden="1"/>
    <cellStyle name="Lien hypertexte visité" xfId="10375" builtinId="9" hidden="1"/>
    <cellStyle name="Lien hypertexte visité" xfId="10376" builtinId="9" hidden="1"/>
    <cellStyle name="Lien hypertexte visité" xfId="10377" builtinId="9" hidden="1"/>
    <cellStyle name="Lien hypertexte visité" xfId="10378" builtinId="9" hidden="1"/>
    <cellStyle name="Lien hypertexte visité" xfId="10379" builtinId="9" hidden="1"/>
    <cellStyle name="Lien hypertexte visité" xfId="10380" builtinId="9" hidden="1"/>
    <cellStyle name="Lien hypertexte visité" xfId="10381" builtinId="9" hidden="1"/>
    <cellStyle name="Lien hypertexte visité" xfId="10382" builtinId="9" hidden="1"/>
    <cellStyle name="Lien hypertexte visité" xfId="10383" builtinId="9" hidden="1"/>
    <cellStyle name="Lien hypertexte visité" xfId="10384" builtinId="9" hidden="1"/>
    <cellStyle name="Lien hypertexte visité" xfId="10385" builtinId="9" hidden="1"/>
    <cellStyle name="Lien hypertexte visité" xfId="10386" builtinId="9" hidden="1"/>
    <cellStyle name="Lien hypertexte visité" xfId="10387" builtinId="9" hidden="1"/>
    <cellStyle name="Lien hypertexte visité" xfId="10388" builtinId="9" hidden="1"/>
    <cellStyle name="Lien hypertexte visité" xfId="10389" builtinId="9" hidden="1"/>
    <cellStyle name="Lien hypertexte visité" xfId="10390" builtinId="9" hidden="1"/>
    <cellStyle name="Lien hypertexte visité" xfId="10391" builtinId="9" hidden="1"/>
    <cellStyle name="Lien hypertexte visité" xfId="10392" builtinId="9" hidden="1"/>
    <cellStyle name="Lien hypertexte visité" xfId="10393" builtinId="9" hidden="1"/>
    <cellStyle name="Lien hypertexte visité" xfId="10394" builtinId="9" hidden="1"/>
    <cellStyle name="Lien hypertexte visité" xfId="10395" builtinId="9" hidden="1"/>
    <cellStyle name="Lien hypertexte visité" xfId="10396" builtinId="9" hidden="1"/>
    <cellStyle name="Lien hypertexte visité" xfId="10397" builtinId="9" hidden="1"/>
    <cellStyle name="Lien hypertexte visité" xfId="10398" builtinId="9" hidden="1"/>
    <cellStyle name="Lien hypertexte visité" xfId="10399" builtinId="9" hidden="1"/>
    <cellStyle name="Lien hypertexte visité" xfId="10400" builtinId="9" hidden="1"/>
    <cellStyle name="Lien hypertexte visité" xfId="10401" builtinId="9" hidden="1"/>
    <cellStyle name="Lien hypertexte visité" xfId="10402" builtinId="9" hidden="1"/>
    <cellStyle name="Lien hypertexte visité" xfId="10403" builtinId="9" hidden="1"/>
    <cellStyle name="Lien hypertexte visité" xfId="10404" builtinId="9" hidden="1"/>
    <cellStyle name="Lien hypertexte visité" xfId="10405" builtinId="9" hidden="1"/>
    <cellStyle name="Lien hypertexte visité" xfId="10406" builtinId="9" hidden="1"/>
    <cellStyle name="Lien hypertexte visité" xfId="10407" builtinId="9" hidden="1"/>
    <cellStyle name="Lien hypertexte visité" xfId="10408" builtinId="9" hidden="1"/>
    <cellStyle name="Lien hypertexte visité" xfId="10409" builtinId="9" hidden="1"/>
    <cellStyle name="Lien hypertexte visité" xfId="10410" builtinId="9" hidden="1"/>
    <cellStyle name="Lien hypertexte visité" xfId="10411" builtinId="9" hidden="1"/>
    <cellStyle name="Lien hypertexte visité" xfId="10412" builtinId="9" hidden="1"/>
    <cellStyle name="Lien hypertexte visité" xfId="10413" builtinId="9" hidden="1"/>
    <cellStyle name="Lien hypertexte visité" xfId="10414" builtinId="9" hidden="1"/>
    <cellStyle name="Lien hypertexte visité" xfId="10415" builtinId="9" hidden="1"/>
    <cellStyle name="Lien hypertexte visité" xfId="10416" builtinId="9" hidden="1"/>
    <cellStyle name="Lien hypertexte visité" xfId="10417" builtinId="9" hidden="1"/>
    <cellStyle name="Lien hypertexte visité" xfId="10418" builtinId="9" hidden="1"/>
    <cellStyle name="Lien hypertexte visité" xfId="10419" builtinId="9" hidden="1"/>
    <cellStyle name="Lien hypertexte visité" xfId="10420" builtinId="9" hidden="1"/>
    <cellStyle name="Lien hypertexte visité" xfId="10421" builtinId="9" hidden="1"/>
    <cellStyle name="Lien hypertexte visité" xfId="10422" builtinId="9" hidden="1"/>
    <cellStyle name="Lien hypertexte visité" xfId="10423" builtinId="9" hidden="1"/>
    <cellStyle name="Lien hypertexte visité" xfId="10424" builtinId="9" hidden="1"/>
    <cellStyle name="Lien hypertexte visité" xfId="10425" builtinId="9" hidden="1"/>
    <cellStyle name="Lien hypertexte visité" xfId="10426" builtinId="9" hidden="1"/>
    <cellStyle name="Lien hypertexte visité" xfId="10427" builtinId="9" hidden="1"/>
    <cellStyle name="Lien hypertexte visité" xfId="10428" builtinId="9" hidden="1"/>
    <cellStyle name="Lien hypertexte visité" xfId="10429" builtinId="9" hidden="1"/>
    <cellStyle name="Lien hypertexte visité" xfId="10430" builtinId="9" hidden="1"/>
    <cellStyle name="Lien hypertexte visité" xfId="10431" builtinId="9" hidden="1"/>
    <cellStyle name="Lien hypertexte visité" xfId="10432" builtinId="9" hidden="1"/>
    <cellStyle name="Lien hypertexte visité" xfId="10433" builtinId="9" hidden="1"/>
    <cellStyle name="Lien hypertexte visité" xfId="10434" builtinId="9" hidden="1"/>
    <cellStyle name="Lien hypertexte visité" xfId="10435" builtinId="9" hidden="1"/>
    <cellStyle name="Lien hypertexte visité" xfId="10436" builtinId="9" hidden="1"/>
    <cellStyle name="Lien hypertexte visité" xfId="10437" builtinId="9" hidden="1"/>
    <cellStyle name="Lien hypertexte visité" xfId="10438" builtinId="9" hidden="1"/>
    <cellStyle name="Lien hypertexte visité" xfId="10439" builtinId="9" hidden="1"/>
    <cellStyle name="Lien hypertexte visité" xfId="10440" builtinId="9" hidden="1"/>
    <cellStyle name="Lien hypertexte visité" xfId="10441" builtinId="9" hidden="1"/>
    <cellStyle name="Lien hypertexte visité" xfId="10442" builtinId="9" hidden="1"/>
    <cellStyle name="Lien hypertexte visité" xfId="10443" builtinId="9" hidden="1"/>
    <cellStyle name="Lien hypertexte visité" xfId="10444" builtinId="9" hidden="1"/>
    <cellStyle name="Lien hypertexte visité" xfId="10445" builtinId="9" hidden="1"/>
    <cellStyle name="Lien hypertexte visité" xfId="10446" builtinId="9" hidden="1"/>
    <cellStyle name="Lien hypertexte visité" xfId="10447" builtinId="9" hidden="1"/>
    <cellStyle name="Lien hypertexte visité" xfId="10448" builtinId="9" hidden="1"/>
    <cellStyle name="Lien hypertexte visité" xfId="10449" builtinId="9" hidden="1"/>
    <cellStyle name="Lien hypertexte visité" xfId="10450" builtinId="9" hidden="1"/>
    <cellStyle name="Lien hypertexte visité" xfId="10451" builtinId="9" hidden="1"/>
    <cellStyle name="Lien hypertexte visité" xfId="10452" builtinId="9" hidden="1"/>
    <cellStyle name="Lien hypertexte visité" xfId="10453" builtinId="9" hidden="1"/>
    <cellStyle name="Lien hypertexte visité" xfId="10454" builtinId="9" hidden="1"/>
    <cellStyle name="Lien hypertexte visité" xfId="10455" builtinId="9" hidden="1"/>
    <cellStyle name="Lien hypertexte visité" xfId="10456" builtinId="9" hidden="1"/>
    <cellStyle name="Lien hypertexte visité" xfId="10457" builtinId="9" hidden="1"/>
    <cellStyle name="Lien hypertexte visité" xfId="10458" builtinId="9" hidden="1"/>
    <cellStyle name="Lien hypertexte visité" xfId="10459" builtinId="9" hidden="1"/>
    <cellStyle name="Lien hypertexte visité" xfId="10460" builtinId="9" hidden="1"/>
    <cellStyle name="Lien hypertexte visité" xfId="10461" builtinId="9" hidden="1"/>
    <cellStyle name="Lien hypertexte visité" xfId="10462" builtinId="9" hidden="1"/>
    <cellStyle name="Lien hypertexte visité" xfId="10463" builtinId="9" hidden="1"/>
    <cellStyle name="Lien hypertexte visité" xfId="10464" builtinId="9" hidden="1"/>
    <cellStyle name="Lien hypertexte visité" xfId="10465" builtinId="9" hidden="1"/>
    <cellStyle name="Lien hypertexte visité" xfId="10466" builtinId="9" hidden="1"/>
    <cellStyle name="Lien hypertexte visité" xfId="10467" builtinId="9" hidden="1"/>
    <cellStyle name="Lien hypertexte visité" xfId="10468" builtinId="9" hidden="1"/>
    <cellStyle name="Lien hypertexte visité" xfId="10469" builtinId="9" hidden="1"/>
    <cellStyle name="Lien hypertexte visité" xfId="10470" builtinId="9" hidden="1"/>
    <cellStyle name="Lien hypertexte visité" xfId="10471" builtinId="9" hidden="1"/>
    <cellStyle name="Lien hypertexte visité" xfId="10472" builtinId="9" hidden="1"/>
    <cellStyle name="Lien hypertexte visité" xfId="10473" builtinId="9" hidden="1"/>
    <cellStyle name="Lien hypertexte visité" xfId="10474" builtinId="9" hidden="1"/>
    <cellStyle name="Lien hypertexte visité" xfId="10475" builtinId="9" hidden="1"/>
    <cellStyle name="Lien hypertexte visité" xfId="10476" builtinId="9" hidden="1"/>
    <cellStyle name="Lien hypertexte visité" xfId="10477" builtinId="9" hidden="1"/>
    <cellStyle name="Lien hypertexte visité" xfId="10478" builtinId="9" hidden="1"/>
    <cellStyle name="Lien hypertexte visité" xfId="10479" builtinId="9" hidden="1"/>
    <cellStyle name="Lien hypertexte visité" xfId="10480" builtinId="9" hidden="1"/>
    <cellStyle name="Lien hypertexte visité" xfId="10481" builtinId="9" hidden="1"/>
    <cellStyle name="Lien hypertexte visité" xfId="10482" builtinId="9" hidden="1"/>
    <cellStyle name="Lien hypertexte visité" xfId="10483" builtinId="9" hidden="1"/>
    <cellStyle name="Lien hypertexte visité" xfId="10484" builtinId="9" hidden="1"/>
    <cellStyle name="Lien hypertexte visité" xfId="10485" builtinId="9" hidden="1"/>
    <cellStyle name="Lien hypertexte visité" xfId="10486" builtinId="9" hidden="1"/>
    <cellStyle name="Lien hypertexte visité" xfId="10487" builtinId="9" hidden="1"/>
    <cellStyle name="Lien hypertexte visité" xfId="10488" builtinId="9" hidden="1"/>
    <cellStyle name="Lien hypertexte visité" xfId="10489" builtinId="9" hidden="1"/>
    <cellStyle name="Lien hypertexte visité" xfId="10490" builtinId="9" hidden="1"/>
    <cellStyle name="Lien hypertexte visité" xfId="10491" builtinId="9" hidden="1"/>
    <cellStyle name="Lien hypertexte visité" xfId="10492" builtinId="9" hidden="1"/>
    <cellStyle name="Lien hypertexte visité" xfId="10493" builtinId="9" hidden="1"/>
    <cellStyle name="Lien hypertexte visité" xfId="10494" builtinId="9" hidden="1"/>
    <cellStyle name="Lien hypertexte visité" xfId="10495" builtinId="9" hidden="1"/>
    <cellStyle name="Lien hypertexte visité" xfId="10496" builtinId="9" hidden="1"/>
    <cellStyle name="Lien hypertexte visité" xfId="10497" builtinId="9" hidden="1"/>
    <cellStyle name="Lien hypertexte visité" xfId="10498" builtinId="9" hidden="1"/>
    <cellStyle name="Lien hypertexte visité" xfId="10499" builtinId="9" hidden="1"/>
    <cellStyle name="Lien hypertexte visité" xfId="10500" builtinId="9" hidden="1"/>
    <cellStyle name="Lien hypertexte visité" xfId="10501" builtinId="9" hidden="1"/>
    <cellStyle name="Lien hypertexte visité" xfId="10502" builtinId="9" hidden="1"/>
    <cellStyle name="Lien hypertexte visité" xfId="10503" builtinId="9" hidden="1"/>
    <cellStyle name="Lien hypertexte visité" xfId="10504" builtinId="9" hidden="1"/>
    <cellStyle name="Lien hypertexte visité" xfId="10505" builtinId="9" hidden="1"/>
    <cellStyle name="Lien hypertexte visité" xfId="10506" builtinId="9" hidden="1"/>
    <cellStyle name="Lien hypertexte visité" xfId="10507" builtinId="9" hidden="1"/>
    <cellStyle name="Lien hypertexte visité" xfId="10508" builtinId="9" hidden="1"/>
    <cellStyle name="Lien hypertexte visité" xfId="10509" builtinId="9" hidden="1"/>
    <cellStyle name="Lien hypertexte visité" xfId="10510" builtinId="9" hidden="1"/>
    <cellStyle name="Lien hypertexte visité" xfId="10511" builtinId="9" hidden="1"/>
    <cellStyle name="Lien hypertexte visité" xfId="10512" builtinId="9" hidden="1"/>
    <cellStyle name="Lien hypertexte visité" xfId="10513" builtinId="9" hidden="1"/>
    <cellStyle name="Lien hypertexte visité" xfId="10514" builtinId="9" hidden="1"/>
    <cellStyle name="Lien hypertexte visité" xfId="10515" builtinId="9" hidden="1"/>
    <cellStyle name="Lien hypertexte visité" xfId="10516" builtinId="9" hidden="1"/>
    <cellStyle name="Lien hypertexte visité" xfId="10517" builtinId="9" hidden="1"/>
    <cellStyle name="Lien hypertexte visité" xfId="10518" builtinId="9" hidden="1"/>
    <cellStyle name="Lien hypertexte visité" xfId="10519" builtinId="9" hidden="1"/>
    <cellStyle name="Lien hypertexte visité" xfId="10520" builtinId="9" hidden="1"/>
    <cellStyle name="Lien hypertexte visité" xfId="10521" builtinId="9" hidden="1"/>
    <cellStyle name="Lien hypertexte visité" xfId="10522" builtinId="9" hidden="1"/>
    <cellStyle name="Lien hypertexte visité" xfId="10523" builtinId="9" hidden="1"/>
    <cellStyle name="Lien hypertexte visité" xfId="10524" builtinId="9" hidden="1"/>
    <cellStyle name="Lien hypertexte visité" xfId="10525" builtinId="9" hidden="1"/>
    <cellStyle name="Lien hypertexte visité" xfId="10526" builtinId="9" hidden="1"/>
    <cellStyle name="Lien hypertexte visité" xfId="10527" builtinId="9" hidden="1"/>
    <cellStyle name="Lien hypertexte visité" xfId="10528" builtinId="9" hidden="1"/>
    <cellStyle name="Lien hypertexte visité" xfId="10529" builtinId="9" hidden="1"/>
    <cellStyle name="Lien hypertexte visité" xfId="10530" builtinId="9" hidden="1"/>
    <cellStyle name="Lien hypertexte visité" xfId="10531" builtinId="9" hidden="1"/>
    <cellStyle name="Lien hypertexte visité" xfId="10532" builtinId="9" hidden="1"/>
    <cellStyle name="Lien hypertexte visité" xfId="10533" builtinId="9" hidden="1"/>
    <cellStyle name="Lien hypertexte visité" xfId="10534" builtinId="9" hidden="1"/>
    <cellStyle name="Lien hypertexte visité" xfId="10535" builtinId="9" hidden="1"/>
    <cellStyle name="Lien hypertexte visité" xfId="10536" builtinId="9" hidden="1"/>
    <cellStyle name="Lien hypertexte visité" xfId="10537" builtinId="9" hidden="1"/>
    <cellStyle name="Lien hypertexte visité" xfId="10538" builtinId="9" hidden="1"/>
    <cellStyle name="Lien hypertexte visité" xfId="10539" builtinId="9" hidden="1"/>
    <cellStyle name="Lien hypertexte visité" xfId="10540" builtinId="9" hidden="1"/>
    <cellStyle name="Lien hypertexte visité" xfId="10541" builtinId="9" hidden="1"/>
    <cellStyle name="Lien hypertexte visité" xfId="10542" builtinId="9" hidden="1"/>
    <cellStyle name="Lien hypertexte visité" xfId="10543" builtinId="9" hidden="1"/>
    <cellStyle name="Lien hypertexte visité" xfId="10544" builtinId="9" hidden="1"/>
    <cellStyle name="Lien hypertexte visité" xfId="10545" builtinId="9" hidden="1"/>
    <cellStyle name="Lien hypertexte visité" xfId="10546" builtinId="9" hidden="1"/>
    <cellStyle name="Lien hypertexte visité" xfId="10547" builtinId="9" hidden="1"/>
    <cellStyle name="Lien hypertexte visité" xfId="10548" builtinId="9" hidden="1"/>
    <cellStyle name="Lien hypertexte visité" xfId="10549" builtinId="9" hidden="1"/>
    <cellStyle name="Lien hypertexte visité" xfId="10550" builtinId="9" hidden="1"/>
    <cellStyle name="Lien hypertexte visité" xfId="10551" builtinId="9" hidden="1"/>
    <cellStyle name="Lien hypertexte visité" xfId="10552" builtinId="9" hidden="1"/>
    <cellStyle name="Lien hypertexte visité" xfId="10553" builtinId="9" hidden="1"/>
    <cellStyle name="Lien hypertexte visité" xfId="10554" builtinId="9" hidden="1"/>
    <cellStyle name="Lien hypertexte visité" xfId="10555" builtinId="9" hidden="1"/>
    <cellStyle name="Lien hypertexte visité" xfId="10556" builtinId="9" hidden="1"/>
    <cellStyle name="Lien hypertexte visité" xfId="10557" builtinId="9" hidden="1"/>
    <cellStyle name="Lien hypertexte visité" xfId="10558" builtinId="9" hidden="1"/>
    <cellStyle name="Lien hypertexte visité" xfId="10559" builtinId="9" hidden="1"/>
    <cellStyle name="Lien hypertexte visité" xfId="10560" builtinId="9" hidden="1"/>
    <cellStyle name="Lien hypertexte visité" xfId="10561" builtinId="9" hidden="1"/>
    <cellStyle name="Lien hypertexte visité" xfId="10562" builtinId="9" hidden="1"/>
    <cellStyle name="Lien hypertexte visité" xfId="10563" builtinId="9" hidden="1"/>
    <cellStyle name="Lien hypertexte visité" xfId="10564" builtinId="9" hidden="1"/>
    <cellStyle name="Lien hypertexte visité" xfId="10565" builtinId="9" hidden="1"/>
    <cellStyle name="Lien hypertexte visité" xfId="10566" builtinId="9" hidden="1"/>
    <cellStyle name="Lien hypertexte visité" xfId="10567" builtinId="9" hidden="1"/>
    <cellStyle name="Lien hypertexte visité" xfId="10568" builtinId="9" hidden="1"/>
    <cellStyle name="Lien hypertexte visité" xfId="10569" builtinId="9" hidden="1"/>
    <cellStyle name="Lien hypertexte visité" xfId="10570" builtinId="9" hidden="1"/>
    <cellStyle name="Lien hypertexte visité" xfId="10571" builtinId="9" hidden="1"/>
    <cellStyle name="Lien hypertexte visité" xfId="10572" builtinId="9" hidden="1"/>
    <cellStyle name="Lien hypertexte visité" xfId="10573" builtinId="9" hidden="1"/>
    <cellStyle name="Lien hypertexte visité" xfId="10574" builtinId="9" hidden="1"/>
    <cellStyle name="Lien hypertexte visité" xfId="10575" builtinId="9" hidden="1"/>
    <cellStyle name="Lien hypertexte visité" xfId="10576" builtinId="9" hidden="1"/>
    <cellStyle name="Lien hypertexte visité" xfId="10577" builtinId="9" hidden="1"/>
    <cellStyle name="Lien hypertexte visité" xfId="10578" builtinId="9" hidden="1"/>
    <cellStyle name="Lien hypertexte visité" xfId="10579" builtinId="9" hidden="1"/>
    <cellStyle name="Lien hypertexte visité" xfId="10580" builtinId="9" hidden="1"/>
    <cellStyle name="Lien hypertexte visité" xfId="10581" builtinId="9" hidden="1"/>
    <cellStyle name="Lien hypertexte visité" xfId="10582" builtinId="9" hidden="1"/>
    <cellStyle name="Lien hypertexte visité" xfId="10583" builtinId="9" hidden="1"/>
    <cellStyle name="Lien hypertexte visité" xfId="10584" builtinId="9" hidden="1"/>
    <cellStyle name="Lien hypertexte visité" xfId="10585" builtinId="9" hidden="1"/>
    <cellStyle name="Lien hypertexte visité" xfId="10586" builtinId="9" hidden="1"/>
    <cellStyle name="Lien hypertexte visité" xfId="10587" builtinId="9" hidden="1"/>
    <cellStyle name="Lien hypertexte visité" xfId="10588" builtinId="9" hidden="1"/>
    <cellStyle name="Lien hypertexte visité" xfId="10589" builtinId="9" hidden="1"/>
    <cellStyle name="Lien hypertexte visité" xfId="10590" builtinId="9" hidden="1"/>
    <cellStyle name="Lien hypertexte visité" xfId="10591" builtinId="9" hidden="1"/>
    <cellStyle name="Lien hypertexte visité" xfId="10592" builtinId="9" hidden="1"/>
    <cellStyle name="Lien hypertexte visité" xfId="10593" builtinId="9" hidden="1"/>
    <cellStyle name="Lien hypertexte visité" xfId="10594" builtinId="9" hidden="1"/>
    <cellStyle name="Lien hypertexte visité" xfId="10595" builtinId="9" hidden="1"/>
    <cellStyle name="Lien hypertexte visité" xfId="10596" builtinId="9" hidden="1"/>
    <cellStyle name="Lien hypertexte visité" xfId="10597" builtinId="9" hidden="1"/>
    <cellStyle name="Lien hypertexte visité" xfId="10598" builtinId="9" hidden="1"/>
    <cellStyle name="Lien hypertexte visité" xfId="10599" builtinId="9" hidden="1"/>
    <cellStyle name="Lien hypertexte visité" xfId="10600" builtinId="9" hidden="1"/>
    <cellStyle name="Lien hypertexte visité" xfId="10601" builtinId="9" hidden="1"/>
    <cellStyle name="Lien hypertexte visité" xfId="10602" builtinId="9" hidden="1"/>
    <cellStyle name="Lien hypertexte visité" xfId="10603" builtinId="9" hidden="1"/>
    <cellStyle name="Lien hypertexte visité" xfId="10604" builtinId="9" hidden="1"/>
    <cellStyle name="Lien hypertexte visité" xfId="10605" builtinId="9" hidden="1"/>
    <cellStyle name="Lien hypertexte visité" xfId="10606" builtinId="9" hidden="1"/>
    <cellStyle name="Lien hypertexte visité" xfId="10607" builtinId="9" hidden="1"/>
    <cellStyle name="Lien hypertexte visité" xfId="10608" builtinId="9" hidden="1"/>
    <cellStyle name="Lien hypertexte visité" xfId="10609" builtinId="9" hidden="1"/>
    <cellStyle name="Lien hypertexte visité" xfId="10610" builtinId="9" hidden="1"/>
    <cellStyle name="Lien hypertexte visité" xfId="10611" builtinId="9" hidden="1"/>
    <cellStyle name="Lien hypertexte visité" xfId="10612" builtinId="9" hidden="1"/>
    <cellStyle name="Lien hypertexte visité" xfId="10613" builtinId="9" hidden="1"/>
    <cellStyle name="Lien hypertexte visité" xfId="10614" builtinId="9" hidden="1"/>
    <cellStyle name="Lien hypertexte visité" xfId="10615" builtinId="9" hidden="1"/>
    <cellStyle name="Lien hypertexte visité" xfId="10616" builtinId="9" hidden="1"/>
    <cellStyle name="Lien hypertexte visité" xfId="10617" builtinId="9" hidden="1"/>
    <cellStyle name="Lien hypertexte visité" xfId="10618" builtinId="9" hidden="1"/>
    <cellStyle name="Lien hypertexte visité" xfId="10619" builtinId="9" hidden="1"/>
    <cellStyle name="Lien hypertexte visité" xfId="10620" builtinId="9" hidden="1"/>
    <cellStyle name="Lien hypertexte visité" xfId="10621" builtinId="9" hidden="1"/>
    <cellStyle name="Lien hypertexte visité" xfId="10622" builtinId="9" hidden="1"/>
    <cellStyle name="Lien hypertexte visité" xfId="10623" builtinId="9" hidden="1"/>
    <cellStyle name="Lien hypertexte visité" xfId="10624" builtinId="9" hidden="1"/>
    <cellStyle name="Lien hypertexte visité" xfId="10625" builtinId="9" hidden="1"/>
    <cellStyle name="Lien hypertexte visité" xfId="10626" builtinId="9" hidden="1"/>
    <cellStyle name="Lien hypertexte visité" xfId="10627" builtinId="9" hidden="1"/>
    <cellStyle name="Lien hypertexte visité" xfId="10628" builtinId="9" hidden="1"/>
    <cellStyle name="Lien hypertexte visité" xfId="10629" builtinId="9" hidden="1"/>
    <cellStyle name="Lien hypertexte visité" xfId="10630" builtinId="9" hidden="1"/>
    <cellStyle name="Lien hypertexte visité" xfId="10631" builtinId="9" hidden="1"/>
    <cellStyle name="Lien hypertexte visité" xfId="10632" builtinId="9" hidden="1"/>
    <cellStyle name="Lien hypertexte visité" xfId="10633" builtinId="9" hidden="1"/>
    <cellStyle name="Lien hypertexte visité" xfId="10634" builtinId="9" hidden="1"/>
    <cellStyle name="Lien hypertexte visité" xfId="10635" builtinId="9" hidden="1"/>
    <cellStyle name="Lien hypertexte visité" xfId="10636" builtinId="9" hidden="1"/>
    <cellStyle name="Lien hypertexte visité" xfId="10637" builtinId="9" hidden="1"/>
    <cellStyle name="Lien hypertexte visité" xfId="10638" builtinId="9" hidden="1"/>
    <cellStyle name="Lien hypertexte visité" xfId="10639" builtinId="9" hidden="1"/>
    <cellStyle name="Lien hypertexte visité" xfId="10640" builtinId="9" hidden="1"/>
    <cellStyle name="Lien hypertexte visité" xfId="10641" builtinId="9" hidden="1"/>
    <cellStyle name="Lien hypertexte visité" xfId="10642" builtinId="9" hidden="1"/>
    <cellStyle name="Lien hypertexte visité" xfId="10643" builtinId="9" hidden="1"/>
    <cellStyle name="Lien hypertexte visité" xfId="10644" builtinId="9" hidden="1"/>
    <cellStyle name="Lien hypertexte visité" xfId="10645" builtinId="9" hidden="1"/>
    <cellStyle name="Lien hypertexte visité" xfId="10646" builtinId="9" hidden="1"/>
    <cellStyle name="Lien hypertexte visité" xfId="10647" builtinId="9" hidden="1"/>
    <cellStyle name="Lien hypertexte visité" xfId="10648" builtinId="9" hidden="1"/>
    <cellStyle name="Lien hypertexte visité" xfId="10649" builtinId="9" hidden="1"/>
    <cellStyle name="Lien hypertexte visité" xfId="10650" builtinId="9" hidden="1"/>
    <cellStyle name="Lien hypertexte visité" xfId="10651" builtinId="9" hidden="1"/>
    <cellStyle name="Lien hypertexte visité" xfId="10652" builtinId="9" hidden="1"/>
    <cellStyle name="Lien hypertexte visité" xfId="10653" builtinId="9" hidden="1"/>
    <cellStyle name="Lien hypertexte visité" xfId="10654" builtinId="9" hidden="1"/>
    <cellStyle name="Lien hypertexte visité" xfId="10655" builtinId="9" hidden="1"/>
    <cellStyle name="Lien hypertexte visité" xfId="10656" builtinId="9" hidden="1"/>
    <cellStyle name="Lien hypertexte visité" xfId="10657" builtinId="9" hidden="1"/>
    <cellStyle name="Lien hypertexte visité" xfId="10658" builtinId="9" hidden="1"/>
    <cellStyle name="Lien hypertexte visité" xfId="10659" builtinId="9" hidden="1"/>
    <cellStyle name="Lien hypertexte visité" xfId="10660" builtinId="9" hidden="1"/>
    <cellStyle name="Lien hypertexte visité" xfId="10661" builtinId="9" hidden="1"/>
    <cellStyle name="Lien hypertexte visité" xfId="10662" builtinId="9" hidden="1"/>
    <cellStyle name="Lien hypertexte visité" xfId="10663" builtinId="9" hidden="1"/>
    <cellStyle name="Lien hypertexte visité" xfId="10664" builtinId="9" hidden="1"/>
    <cellStyle name="Lien hypertexte visité" xfId="10665" builtinId="9" hidden="1"/>
    <cellStyle name="Lien hypertexte visité" xfId="10666" builtinId="9" hidden="1"/>
    <cellStyle name="Lien hypertexte visité" xfId="10667" builtinId="9" hidden="1"/>
    <cellStyle name="Lien hypertexte visité" xfId="10668" builtinId="9" hidden="1"/>
    <cellStyle name="Lien hypertexte visité" xfId="10669" builtinId="9" hidden="1"/>
    <cellStyle name="Lien hypertexte visité" xfId="10670" builtinId="9" hidden="1"/>
    <cellStyle name="Lien hypertexte visité" xfId="10671" builtinId="9" hidden="1"/>
    <cellStyle name="Lien hypertexte visité" xfId="10672" builtinId="9" hidden="1"/>
    <cellStyle name="Lien hypertexte visité" xfId="10673" builtinId="9" hidden="1"/>
    <cellStyle name="Lien hypertexte visité" xfId="10674" builtinId="9" hidden="1"/>
    <cellStyle name="Lien hypertexte visité" xfId="10675" builtinId="9" hidden="1"/>
    <cellStyle name="Lien hypertexte visité" xfId="10676" builtinId="9" hidden="1"/>
    <cellStyle name="Lien hypertexte visité" xfId="10677" builtinId="9" hidden="1"/>
    <cellStyle name="Lien hypertexte visité" xfId="10678" builtinId="9" hidden="1"/>
    <cellStyle name="Lien hypertexte visité" xfId="10679" builtinId="9" hidden="1"/>
    <cellStyle name="Lien hypertexte visité" xfId="10680" builtinId="9" hidden="1"/>
    <cellStyle name="Lien hypertexte visité" xfId="10681" builtinId="9" hidden="1"/>
    <cellStyle name="Lien hypertexte visité" xfId="10682" builtinId="9" hidden="1"/>
    <cellStyle name="Lien hypertexte visité" xfId="10683" builtinId="9" hidden="1"/>
    <cellStyle name="Lien hypertexte visité" xfId="10684" builtinId="9" hidden="1"/>
    <cellStyle name="Lien hypertexte visité" xfId="10685" builtinId="9" hidden="1"/>
    <cellStyle name="Lien hypertexte visité" xfId="10686" builtinId="9" hidden="1"/>
    <cellStyle name="Lien hypertexte visité" xfId="10687" builtinId="9" hidden="1"/>
    <cellStyle name="Lien hypertexte visité" xfId="10688" builtinId="9" hidden="1"/>
    <cellStyle name="Lien hypertexte visité" xfId="10689" builtinId="9" hidden="1"/>
    <cellStyle name="Lien hypertexte visité" xfId="10690" builtinId="9" hidden="1"/>
    <cellStyle name="Lien hypertexte visité" xfId="10691" builtinId="9" hidden="1"/>
    <cellStyle name="Lien hypertexte visité" xfId="10692" builtinId="9" hidden="1"/>
    <cellStyle name="Lien hypertexte visité" xfId="10693" builtinId="9" hidden="1"/>
    <cellStyle name="Lien hypertexte visité" xfId="10694" builtinId="9" hidden="1"/>
    <cellStyle name="Lien hypertexte visité" xfId="10695" builtinId="9" hidden="1"/>
    <cellStyle name="Lien hypertexte visité" xfId="10696" builtinId="9" hidden="1"/>
    <cellStyle name="Lien hypertexte visité" xfId="10697" builtinId="9" hidden="1"/>
    <cellStyle name="Lien hypertexte visité" xfId="10698" builtinId="9" hidden="1"/>
    <cellStyle name="Lien hypertexte visité" xfId="10699" builtinId="9" hidden="1"/>
    <cellStyle name="Lien hypertexte visité" xfId="10700" builtinId="9" hidden="1"/>
    <cellStyle name="Lien hypertexte visité" xfId="10701" builtinId="9" hidden="1"/>
    <cellStyle name="Lien hypertexte visité" xfId="10702" builtinId="9" hidden="1"/>
    <cellStyle name="Lien hypertexte visité" xfId="10703" builtinId="9" hidden="1"/>
    <cellStyle name="Lien hypertexte visité" xfId="10704" builtinId="9" hidden="1"/>
    <cellStyle name="Lien hypertexte visité" xfId="10705" builtinId="9" hidden="1"/>
    <cellStyle name="Lien hypertexte visité" xfId="10706" builtinId="9" hidden="1"/>
    <cellStyle name="Lien hypertexte visité" xfId="10707" builtinId="9" hidden="1"/>
    <cellStyle name="Lien hypertexte visité" xfId="10708" builtinId="9" hidden="1"/>
    <cellStyle name="Lien hypertexte visité" xfId="10709" builtinId="9" hidden="1"/>
    <cellStyle name="Lien hypertexte visité" xfId="10710" builtinId="9" hidden="1"/>
    <cellStyle name="Lien hypertexte visité" xfId="10711" builtinId="9" hidden="1"/>
    <cellStyle name="Lien hypertexte visité" xfId="10712" builtinId="9" hidden="1"/>
    <cellStyle name="Lien hypertexte visité" xfId="10713" builtinId="9" hidden="1"/>
    <cellStyle name="Lien hypertexte visité" xfId="10714" builtinId="9" hidden="1"/>
    <cellStyle name="Lien hypertexte visité" xfId="10715" builtinId="9" hidden="1"/>
    <cellStyle name="Lien hypertexte visité" xfId="10716" builtinId="9" hidden="1"/>
    <cellStyle name="Lien hypertexte visité" xfId="10717" builtinId="9" hidden="1"/>
    <cellStyle name="Lien hypertexte visité" xfId="10718" builtinId="9" hidden="1"/>
    <cellStyle name="Lien hypertexte visité" xfId="10719" builtinId="9" hidden="1"/>
    <cellStyle name="Lien hypertexte visité" xfId="10720" builtinId="9" hidden="1"/>
    <cellStyle name="Lien hypertexte visité" xfId="10721" builtinId="9" hidden="1"/>
    <cellStyle name="Lien hypertexte visité" xfId="10722" builtinId="9" hidden="1"/>
    <cellStyle name="Lien hypertexte visité" xfId="10723" builtinId="9" hidden="1"/>
    <cellStyle name="Lien hypertexte visité" xfId="10724" builtinId="9" hidden="1"/>
    <cellStyle name="Lien hypertexte visité" xfId="10725" builtinId="9" hidden="1"/>
    <cellStyle name="Lien hypertexte visité" xfId="10726" builtinId="9" hidden="1"/>
    <cellStyle name="Lien hypertexte visité" xfId="10727" builtinId="9" hidden="1"/>
    <cellStyle name="Lien hypertexte visité" xfId="10728" builtinId="9" hidden="1"/>
    <cellStyle name="Lien hypertexte visité" xfId="10729" builtinId="9" hidden="1"/>
    <cellStyle name="Lien hypertexte visité" xfId="10730" builtinId="9" hidden="1"/>
    <cellStyle name="Lien hypertexte visité" xfId="10731" builtinId="9" hidden="1"/>
    <cellStyle name="Lien hypertexte visité" xfId="10732" builtinId="9" hidden="1"/>
    <cellStyle name="Lien hypertexte visité" xfId="10733" builtinId="9" hidden="1"/>
    <cellStyle name="Lien hypertexte visité" xfId="10734" builtinId="9" hidden="1"/>
    <cellStyle name="Lien hypertexte visité" xfId="10735" builtinId="9" hidden="1"/>
    <cellStyle name="Lien hypertexte visité" xfId="10736" builtinId="9" hidden="1"/>
    <cellStyle name="Lien hypertexte visité" xfId="10737" builtinId="9" hidden="1"/>
    <cellStyle name="Lien hypertexte visité" xfId="10738" builtinId="9" hidden="1"/>
    <cellStyle name="Lien hypertexte visité" xfId="10739" builtinId="9" hidden="1"/>
    <cellStyle name="Lien hypertexte visité" xfId="10740" builtinId="9" hidden="1"/>
    <cellStyle name="Lien hypertexte visité" xfId="10741" builtinId="9" hidden="1"/>
    <cellStyle name="Lien hypertexte visité" xfId="10742" builtinId="9" hidden="1"/>
    <cellStyle name="Lien hypertexte visité" xfId="10743" builtinId="9" hidden="1"/>
    <cellStyle name="Lien hypertexte visité" xfId="10744" builtinId="9" hidden="1"/>
    <cellStyle name="Lien hypertexte visité" xfId="10745" builtinId="9" hidden="1"/>
    <cellStyle name="Lien hypertexte visité" xfId="10746" builtinId="9" hidden="1"/>
    <cellStyle name="Lien hypertexte visité" xfId="10747" builtinId="9" hidden="1"/>
    <cellStyle name="Lien hypertexte visité" xfId="10748" builtinId="9" hidden="1"/>
    <cellStyle name="Lien hypertexte visité" xfId="10749" builtinId="9" hidden="1"/>
    <cellStyle name="Lien hypertexte visité" xfId="10750" builtinId="9" hidden="1"/>
    <cellStyle name="Lien hypertexte visité" xfId="10751" builtinId="9" hidden="1"/>
    <cellStyle name="Lien hypertexte visité" xfId="10752" builtinId="9" hidden="1"/>
    <cellStyle name="Lien hypertexte visité" xfId="10753" builtinId="9" hidden="1"/>
    <cellStyle name="Lien hypertexte visité" xfId="10754" builtinId="9" hidden="1"/>
    <cellStyle name="Lien hypertexte visité" xfId="10755" builtinId="9" hidden="1"/>
    <cellStyle name="Lien hypertexte visité" xfId="10756" builtinId="9" hidden="1"/>
    <cellStyle name="Lien hypertexte visité" xfId="10757" builtinId="9" hidden="1"/>
    <cellStyle name="Lien hypertexte visité" xfId="10758" builtinId="9" hidden="1"/>
    <cellStyle name="Lien hypertexte visité" xfId="10759" builtinId="9" hidden="1"/>
    <cellStyle name="Lien hypertexte visité" xfId="10760" builtinId="9" hidden="1"/>
    <cellStyle name="Lien hypertexte visité" xfId="10761" builtinId="9" hidden="1"/>
    <cellStyle name="Lien hypertexte visité" xfId="10762" builtinId="9" hidden="1"/>
    <cellStyle name="Lien hypertexte visité" xfId="10763" builtinId="9" hidden="1"/>
    <cellStyle name="Lien hypertexte visité" xfId="10764" builtinId="9" hidden="1"/>
    <cellStyle name="Lien hypertexte visité" xfId="10765" builtinId="9" hidden="1"/>
    <cellStyle name="Lien hypertexte visité" xfId="10766" builtinId="9" hidden="1"/>
    <cellStyle name="Lien hypertexte visité" xfId="10767" builtinId="9" hidden="1"/>
    <cellStyle name="Lien hypertexte visité" xfId="10768" builtinId="9" hidden="1"/>
    <cellStyle name="Lien hypertexte visité" xfId="10769" builtinId="9" hidden="1"/>
    <cellStyle name="Lien hypertexte visité" xfId="10770" builtinId="9" hidden="1"/>
    <cellStyle name="Lien hypertexte visité" xfId="10771" builtinId="9" hidden="1"/>
    <cellStyle name="Lien hypertexte visité" xfId="10772" builtinId="9" hidden="1"/>
    <cellStyle name="Lien hypertexte visité" xfId="10773" builtinId="9" hidden="1"/>
    <cellStyle name="Lien hypertexte visité" xfId="10774" builtinId="9" hidden="1"/>
    <cellStyle name="Lien hypertexte visité" xfId="10775" builtinId="9" hidden="1"/>
    <cellStyle name="Lien hypertexte visité" xfId="10776" builtinId="9" hidden="1"/>
    <cellStyle name="Lien hypertexte visité" xfId="10777" builtinId="9" hidden="1"/>
    <cellStyle name="Lien hypertexte visité" xfId="10778" builtinId="9" hidden="1"/>
    <cellStyle name="Lien hypertexte visité" xfId="10779" builtinId="9" hidden="1"/>
    <cellStyle name="Lien hypertexte visité" xfId="10780" builtinId="9" hidden="1"/>
    <cellStyle name="Lien hypertexte visité" xfId="10781" builtinId="9" hidden="1"/>
    <cellStyle name="Lien hypertexte visité" xfId="10782" builtinId="9" hidden="1"/>
    <cellStyle name="Lien hypertexte visité" xfId="10783" builtinId="9" hidden="1"/>
    <cellStyle name="Lien hypertexte visité" xfId="10784" builtinId="9" hidden="1"/>
    <cellStyle name="Lien hypertexte visité" xfId="10785" builtinId="9" hidden="1"/>
    <cellStyle name="Lien hypertexte visité" xfId="10786" builtinId="9" hidden="1"/>
    <cellStyle name="Lien hypertexte visité" xfId="10787" builtinId="9" hidden="1"/>
    <cellStyle name="Lien hypertexte visité" xfId="10788" builtinId="9" hidden="1"/>
    <cellStyle name="Lien hypertexte visité" xfId="10789" builtinId="9" hidden="1"/>
    <cellStyle name="Lien hypertexte visité" xfId="10790" builtinId="9" hidden="1"/>
    <cellStyle name="Lien hypertexte visité" xfId="10791" builtinId="9" hidden="1"/>
    <cellStyle name="Lien hypertexte visité" xfId="10792" builtinId="9" hidden="1"/>
    <cellStyle name="Lien hypertexte visité" xfId="10793" builtinId="9" hidden="1"/>
    <cellStyle name="Lien hypertexte visité" xfId="10794" builtinId="9" hidden="1"/>
    <cellStyle name="Lien hypertexte visité" xfId="10795" builtinId="9" hidden="1"/>
    <cellStyle name="Lien hypertexte visité" xfId="10796" builtinId="9" hidden="1"/>
    <cellStyle name="Lien hypertexte visité" xfId="10797" builtinId="9" hidden="1"/>
    <cellStyle name="Lien hypertexte visité" xfId="10798" builtinId="9" hidden="1"/>
    <cellStyle name="Lien hypertexte visité" xfId="10799" builtinId="9" hidden="1"/>
    <cellStyle name="Lien hypertexte visité" xfId="10800" builtinId="9" hidden="1"/>
    <cellStyle name="Lien hypertexte visité" xfId="10801" builtinId="9" hidden="1"/>
    <cellStyle name="Lien hypertexte visité" xfId="10802" builtinId="9" hidden="1"/>
    <cellStyle name="Lien hypertexte visité" xfId="10803" builtinId="9" hidden="1"/>
    <cellStyle name="Lien hypertexte visité" xfId="10804" builtinId="9" hidden="1"/>
    <cellStyle name="Lien hypertexte visité" xfId="10805" builtinId="9" hidden="1"/>
    <cellStyle name="Lien hypertexte visité" xfId="10806" builtinId="9" hidden="1"/>
    <cellStyle name="Lien hypertexte visité" xfId="10807" builtinId="9" hidden="1"/>
    <cellStyle name="Lien hypertexte visité" xfId="10808" builtinId="9" hidden="1"/>
    <cellStyle name="Lien hypertexte visité" xfId="10809" builtinId="9" hidden="1"/>
    <cellStyle name="Lien hypertexte visité" xfId="10810" builtinId="9" hidden="1"/>
    <cellStyle name="Lien hypertexte visité" xfId="10811" builtinId="9" hidden="1"/>
    <cellStyle name="Lien hypertexte visité" xfId="10812" builtinId="9" hidden="1"/>
    <cellStyle name="Lien hypertexte visité" xfId="10813" builtinId="9" hidden="1"/>
    <cellStyle name="Lien hypertexte visité" xfId="10814" builtinId="9" hidden="1"/>
    <cellStyle name="Lien hypertexte visité" xfId="10815" builtinId="9" hidden="1"/>
    <cellStyle name="Lien hypertexte visité" xfId="10816" builtinId="9" hidden="1"/>
    <cellStyle name="Lien hypertexte visité" xfId="10817" builtinId="9" hidden="1"/>
    <cellStyle name="Lien hypertexte visité" xfId="10818" builtinId="9" hidden="1"/>
    <cellStyle name="Lien hypertexte visité" xfId="10819" builtinId="9" hidden="1"/>
    <cellStyle name="Lien hypertexte visité" xfId="10820" builtinId="9" hidden="1"/>
    <cellStyle name="Lien hypertexte visité" xfId="10821" builtinId="9" hidden="1"/>
    <cellStyle name="Lien hypertexte visité" xfId="10822" builtinId="9" hidden="1"/>
    <cellStyle name="Lien hypertexte visité" xfId="10823" builtinId="9" hidden="1"/>
    <cellStyle name="Lien hypertexte visité" xfId="10824" builtinId="9" hidden="1"/>
    <cellStyle name="Lien hypertexte visité" xfId="10825" builtinId="9" hidden="1"/>
    <cellStyle name="Lien hypertexte visité" xfId="10826" builtinId="9" hidden="1"/>
    <cellStyle name="Lien hypertexte visité" xfId="10827" builtinId="9" hidden="1"/>
    <cellStyle name="Lien hypertexte visité" xfId="10828" builtinId="9" hidden="1"/>
    <cellStyle name="Lien hypertexte visité" xfId="10829" builtinId="9" hidden="1"/>
    <cellStyle name="Lien hypertexte visité" xfId="10830" builtinId="9" hidden="1"/>
    <cellStyle name="Lien hypertexte visité" xfId="10831" builtinId="9" hidden="1"/>
    <cellStyle name="Lien hypertexte visité" xfId="10832" builtinId="9" hidden="1"/>
    <cellStyle name="Lien hypertexte visité" xfId="10833" builtinId="9" hidden="1"/>
    <cellStyle name="Lien hypertexte visité" xfId="10834" builtinId="9" hidden="1"/>
    <cellStyle name="Lien hypertexte visité" xfId="10835" builtinId="9" hidden="1"/>
    <cellStyle name="Lien hypertexte visité" xfId="10836" builtinId="9" hidden="1"/>
    <cellStyle name="Lien hypertexte visité" xfId="10837" builtinId="9" hidden="1"/>
    <cellStyle name="Lien hypertexte visité" xfId="10838" builtinId="9" hidden="1"/>
    <cellStyle name="Lien hypertexte visité" xfId="10839" builtinId="9" hidden="1"/>
    <cellStyle name="Lien hypertexte visité" xfId="10840" builtinId="9" hidden="1"/>
    <cellStyle name="Lien hypertexte visité" xfId="10841" builtinId="9" hidden="1"/>
    <cellStyle name="Lien hypertexte visité" xfId="10842" builtinId="9" hidden="1"/>
    <cellStyle name="Lien hypertexte visité" xfId="10843" builtinId="9" hidden="1"/>
    <cellStyle name="Lien hypertexte visité" xfId="10844" builtinId="9" hidden="1"/>
    <cellStyle name="Lien hypertexte visité" xfId="10845" builtinId="9" hidden="1"/>
    <cellStyle name="Lien hypertexte visité" xfId="10846" builtinId="9" hidden="1"/>
    <cellStyle name="Lien hypertexte visité" xfId="10847" builtinId="9" hidden="1"/>
    <cellStyle name="Lien hypertexte visité" xfId="10848" builtinId="9" hidden="1"/>
    <cellStyle name="Lien hypertexte visité" xfId="10849" builtinId="9" hidden="1"/>
    <cellStyle name="Lien hypertexte visité" xfId="10850" builtinId="9" hidden="1"/>
    <cellStyle name="Lien hypertexte visité" xfId="10851" builtinId="9" hidden="1"/>
    <cellStyle name="Lien hypertexte visité" xfId="10852" builtinId="9" hidden="1"/>
    <cellStyle name="Lien hypertexte visité" xfId="10853" builtinId="9" hidden="1"/>
    <cellStyle name="Lien hypertexte visité" xfId="10854" builtinId="9" hidden="1"/>
    <cellStyle name="Lien hypertexte visité" xfId="10855" builtinId="9" hidden="1"/>
    <cellStyle name="Lien hypertexte visité" xfId="10856" builtinId="9" hidden="1"/>
    <cellStyle name="Lien hypertexte visité" xfId="10857" builtinId="9" hidden="1"/>
    <cellStyle name="Lien hypertexte visité" xfId="10858" builtinId="9" hidden="1"/>
    <cellStyle name="Lien hypertexte visité" xfId="10859" builtinId="9" hidden="1"/>
    <cellStyle name="Lien hypertexte visité" xfId="10860" builtinId="9" hidden="1"/>
    <cellStyle name="Lien hypertexte visité" xfId="10861" builtinId="9" hidden="1"/>
    <cellStyle name="Lien hypertexte visité" xfId="10862" builtinId="9" hidden="1"/>
    <cellStyle name="Lien hypertexte visité" xfId="10863" builtinId="9" hidden="1"/>
    <cellStyle name="Lien hypertexte visité" xfId="10864" builtinId="9" hidden="1"/>
    <cellStyle name="Lien hypertexte visité" xfId="10865" builtinId="9" hidden="1"/>
    <cellStyle name="Lien hypertexte visité" xfId="10866" builtinId="9" hidden="1"/>
    <cellStyle name="Lien hypertexte visité" xfId="10867" builtinId="9" hidden="1"/>
    <cellStyle name="Lien hypertexte visité" xfId="10868" builtinId="9" hidden="1"/>
    <cellStyle name="Lien hypertexte visité" xfId="10869" builtinId="9" hidden="1"/>
    <cellStyle name="Lien hypertexte visité" xfId="10870" builtinId="9" hidden="1"/>
    <cellStyle name="Lien hypertexte visité" xfId="10871" builtinId="9" hidden="1"/>
    <cellStyle name="Lien hypertexte visité" xfId="10872" builtinId="9" hidden="1"/>
    <cellStyle name="Lien hypertexte visité" xfId="10873" builtinId="9" hidden="1"/>
    <cellStyle name="Lien hypertexte visité" xfId="10874" builtinId="9" hidden="1"/>
    <cellStyle name="Lien hypertexte visité" xfId="10875" builtinId="9" hidden="1"/>
    <cellStyle name="Lien hypertexte visité" xfId="10876" builtinId="9" hidden="1"/>
    <cellStyle name="Lien hypertexte visité" xfId="10877" builtinId="9" hidden="1"/>
    <cellStyle name="Lien hypertexte visité" xfId="10878" builtinId="9" hidden="1"/>
    <cellStyle name="Lien hypertexte visité" xfId="10879" builtinId="9" hidden="1"/>
    <cellStyle name="Lien hypertexte visité" xfId="10880" builtinId="9" hidden="1"/>
    <cellStyle name="Lien hypertexte visité" xfId="10881" builtinId="9" hidden="1"/>
    <cellStyle name="Lien hypertexte visité" xfId="10882" builtinId="9" hidden="1"/>
    <cellStyle name="Lien hypertexte visité" xfId="10883" builtinId="9" hidden="1"/>
    <cellStyle name="Lien hypertexte visité" xfId="10884" builtinId="9" hidden="1"/>
    <cellStyle name="Lien hypertexte visité" xfId="10885" builtinId="9" hidden="1"/>
    <cellStyle name="Lien hypertexte visité" xfId="10886" builtinId="9" hidden="1"/>
    <cellStyle name="Lien hypertexte visité" xfId="10887" builtinId="9" hidden="1"/>
    <cellStyle name="Lien hypertexte visité" xfId="10888" builtinId="9" hidden="1"/>
    <cellStyle name="Lien hypertexte visité" xfId="10889" builtinId="9" hidden="1"/>
    <cellStyle name="Lien hypertexte visité" xfId="10890" builtinId="9" hidden="1"/>
    <cellStyle name="Lien hypertexte visité" xfId="10891" builtinId="9" hidden="1"/>
    <cellStyle name="Lien hypertexte visité" xfId="10892" builtinId="9" hidden="1"/>
    <cellStyle name="Lien hypertexte visité" xfId="10893" builtinId="9" hidden="1"/>
    <cellStyle name="Lien hypertexte visité" xfId="10894" builtinId="9" hidden="1"/>
    <cellStyle name="Lien hypertexte visité" xfId="10895" builtinId="9" hidden="1"/>
    <cellStyle name="Lien hypertexte visité" xfId="10896" builtinId="9" hidden="1"/>
    <cellStyle name="Lien hypertexte visité" xfId="10897" builtinId="9" hidden="1"/>
    <cellStyle name="Lien hypertexte visité" xfId="10898" builtinId="9" hidden="1"/>
    <cellStyle name="Lien hypertexte visité" xfId="10899" builtinId="9" hidden="1"/>
    <cellStyle name="Lien hypertexte visité" xfId="10900" builtinId="9" hidden="1"/>
    <cellStyle name="Lien hypertexte visité" xfId="10901" builtinId="9" hidden="1"/>
    <cellStyle name="Lien hypertexte visité" xfId="10902" builtinId="9" hidden="1"/>
    <cellStyle name="Lien hypertexte visité" xfId="10903" builtinId="9" hidden="1"/>
    <cellStyle name="Lien hypertexte visité" xfId="10904" builtinId="9" hidden="1"/>
    <cellStyle name="Lien hypertexte visité" xfId="10905" builtinId="9" hidden="1"/>
    <cellStyle name="Lien hypertexte visité" xfId="10906" builtinId="9" hidden="1"/>
    <cellStyle name="Lien hypertexte visité" xfId="10907" builtinId="9" hidden="1"/>
    <cellStyle name="Lien hypertexte visité" xfId="10908" builtinId="9" hidden="1"/>
    <cellStyle name="Lien hypertexte visité" xfId="10909" builtinId="9" hidden="1"/>
    <cellStyle name="Lien hypertexte visité" xfId="10910" builtinId="9" hidden="1"/>
    <cellStyle name="Lien hypertexte visité" xfId="10911" builtinId="9" hidden="1"/>
    <cellStyle name="Lien hypertexte visité" xfId="10912" builtinId="9" hidden="1"/>
    <cellStyle name="Lien hypertexte visité" xfId="10913" builtinId="9" hidden="1"/>
    <cellStyle name="Lien hypertexte visité" xfId="10914" builtinId="9" hidden="1"/>
    <cellStyle name="Lien hypertexte visité" xfId="10915" builtinId="9" hidden="1"/>
    <cellStyle name="Lien hypertexte visité" xfId="10916" builtinId="9" hidden="1"/>
    <cellStyle name="Lien hypertexte visité" xfId="10917" builtinId="9" hidden="1"/>
    <cellStyle name="Lien hypertexte visité" xfId="10918" builtinId="9" hidden="1"/>
    <cellStyle name="Lien hypertexte visité" xfId="10919" builtinId="9" hidden="1"/>
    <cellStyle name="Lien hypertexte visité" xfId="10920" builtinId="9" hidden="1"/>
    <cellStyle name="Lien hypertexte visité" xfId="10921" builtinId="9" hidden="1"/>
    <cellStyle name="Lien hypertexte visité" xfId="10922" builtinId="9" hidden="1"/>
    <cellStyle name="Lien hypertexte visité" xfId="10923" builtinId="9" hidden="1"/>
    <cellStyle name="Lien hypertexte visité" xfId="10924" builtinId="9" hidden="1"/>
    <cellStyle name="Lien hypertexte visité" xfId="10925" builtinId="9" hidden="1"/>
    <cellStyle name="Lien hypertexte visité" xfId="10926" builtinId="9" hidden="1"/>
    <cellStyle name="Lien hypertexte visité" xfId="10927" builtinId="9" hidden="1"/>
    <cellStyle name="Lien hypertexte visité" xfId="10928" builtinId="9" hidden="1"/>
    <cellStyle name="Lien hypertexte visité" xfId="10929" builtinId="9" hidden="1"/>
    <cellStyle name="Lien hypertexte visité" xfId="10930" builtinId="9" hidden="1"/>
    <cellStyle name="Lien hypertexte visité" xfId="10931" builtinId="9" hidden="1"/>
    <cellStyle name="Lien hypertexte visité" xfId="10932" builtinId="9" hidden="1"/>
    <cellStyle name="Lien hypertexte visité" xfId="10933" builtinId="9" hidden="1"/>
    <cellStyle name="Lien hypertexte visité" xfId="10934" builtinId="9" hidden="1"/>
    <cellStyle name="Lien hypertexte visité" xfId="10935" builtinId="9" hidden="1"/>
    <cellStyle name="Lien hypertexte visité" xfId="10936" builtinId="9" hidden="1"/>
    <cellStyle name="Lien hypertexte visité" xfId="10937" builtinId="9" hidden="1"/>
    <cellStyle name="Lien hypertexte visité" xfId="10938" builtinId="9" hidden="1"/>
    <cellStyle name="Lien hypertexte visité" xfId="10939" builtinId="9" hidden="1"/>
    <cellStyle name="Lien hypertexte visité" xfId="10940" builtinId="9" hidden="1"/>
    <cellStyle name="Lien hypertexte visité" xfId="10941" builtinId="9" hidden="1"/>
    <cellStyle name="Lien hypertexte visité" xfId="10942" builtinId="9" hidden="1"/>
    <cellStyle name="Lien hypertexte visité" xfId="10943" builtinId="9" hidden="1"/>
    <cellStyle name="Lien hypertexte visité" xfId="10944" builtinId="9" hidden="1"/>
    <cellStyle name="Lien hypertexte visité" xfId="10945" builtinId="9" hidden="1"/>
    <cellStyle name="Lien hypertexte visité" xfId="10946" builtinId="9" hidden="1"/>
    <cellStyle name="Lien hypertexte visité" xfId="10947" builtinId="9" hidden="1"/>
    <cellStyle name="Lien hypertexte visité" xfId="10948" builtinId="9" hidden="1"/>
    <cellStyle name="Lien hypertexte visité" xfId="10949" builtinId="9" hidden="1"/>
    <cellStyle name="Lien hypertexte visité" xfId="10950" builtinId="9" hidden="1"/>
    <cellStyle name="Lien hypertexte visité" xfId="10951" builtinId="9" hidden="1"/>
    <cellStyle name="Lien hypertexte visité" xfId="10952" builtinId="9" hidden="1"/>
    <cellStyle name="Lien hypertexte visité" xfId="10953" builtinId="9" hidden="1"/>
    <cellStyle name="Lien hypertexte visité" xfId="10954" builtinId="9" hidden="1"/>
    <cellStyle name="Lien hypertexte visité" xfId="10955" builtinId="9" hidden="1"/>
    <cellStyle name="Lien hypertexte visité" xfId="10956" builtinId="9" hidden="1"/>
    <cellStyle name="Lien hypertexte visité" xfId="10957" builtinId="9" hidden="1"/>
    <cellStyle name="Lien hypertexte visité" xfId="10958" builtinId="9" hidden="1"/>
    <cellStyle name="Lien hypertexte visité" xfId="10959" builtinId="9" hidden="1"/>
    <cellStyle name="Lien hypertexte visité" xfId="10960" builtinId="9" hidden="1"/>
    <cellStyle name="Lien hypertexte visité" xfId="10961" builtinId="9" hidden="1"/>
    <cellStyle name="Lien hypertexte visité" xfId="10962" builtinId="9" hidden="1"/>
    <cellStyle name="Lien hypertexte visité" xfId="10963" builtinId="9" hidden="1"/>
    <cellStyle name="Lien hypertexte visité" xfId="10964" builtinId="9" hidden="1"/>
    <cellStyle name="Lien hypertexte visité" xfId="10965" builtinId="9" hidden="1"/>
    <cellStyle name="Lien hypertexte visité" xfId="10966" builtinId="9" hidden="1"/>
    <cellStyle name="Lien hypertexte visité" xfId="10967" builtinId="9" hidden="1"/>
    <cellStyle name="Lien hypertexte visité" xfId="10968" builtinId="9" hidden="1"/>
    <cellStyle name="Lien hypertexte visité" xfId="10969" builtinId="9" hidden="1"/>
    <cellStyle name="Lien hypertexte visité" xfId="10970" builtinId="9" hidden="1"/>
    <cellStyle name="Lien hypertexte visité" xfId="10971" builtinId="9" hidden="1"/>
    <cellStyle name="Lien hypertexte visité" xfId="10972" builtinId="9" hidden="1"/>
    <cellStyle name="Lien hypertexte visité" xfId="10973" builtinId="9" hidden="1"/>
    <cellStyle name="Lien hypertexte visité" xfId="10974" builtinId="9" hidden="1"/>
    <cellStyle name="Lien hypertexte visité" xfId="10975" builtinId="9" hidden="1"/>
    <cellStyle name="Lien hypertexte visité" xfId="10976" builtinId="9" hidden="1"/>
    <cellStyle name="Lien hypertexte visité" xfId="10977" builtinId="9" hidden="1"/>
    <cellStyle name="Lien hypertexte visité" xfId="10978" builtinId="9" hidden="1"/>
    <cellStyle name="Lien hypertexte visité" xfId="10979" builtinId="9" hidden="1"/>
    <cellStyle name="Lien hypertexte visité" xfId="10980" builtinId="9" hidden="1"/>
    <cellStyle name="Lien hypertexte visité" xfId="10981" builtinId="9" hidden="1"/>
    <cellStyle name="Lien hypertexte visité" xfId="10982" builtinId="9" hidden="1"/>
    <cellStyle name="Lien hypertexte visité" xfId="10983" builtinId="9" hidden="1"/>
    <cellStyle name="Lien hypertexte visité" xfId="10984" builtinId="9" hidden="1"/>
    <cellStyle name="Lien hypertexte visité" xfId="10985" builtinId="9" hidden="1"/>
    <cellStyle name="Lien hypertexte visité" xfId="10986" builtinId="9" hidden="1"/>
    <cellStyle name="Lien hypertexte visité" xfId="10987" builtinId="9" hidden="1"/>
    <cellStyle name="Lien hypertexte visité" xfId="10988" builtinId="9" hidden="1"/>
    <cellStyle name="Lien hypertexte visité" xfId="10989" builtinId="9" hidden="1"/>
    <cellStyle name="Lien hypertexte visité" xfId="10990" builtinId="9" hidden="1"/>
    <cellStyle name="Lien hypertexte visité" xfId="10991" builtinId="9" hidden="1"/>
    <cellStyle name="Lien hypertexte visité" xfId="10992" builtinId="9" hidden="1"/>
    <cellStyle name="Lien hypertexte visité" xfId="10993" builtinId="9" hidden="1"/>
    <cellStyle name="Lien hypertexte visité" xfId="10994" builtinId="9" hidden="1"/>
    <cellStyle name="Lien hypertexte visité" xfId="10995" builtinId="9" hidden="1"/>
    <cellStyle name="Lien hypertexte visité" xfId="10996" builtinId="9" hidden="1"/>
    <cellStyle name="Lien hypertexte visité" xfId="10997" builtinId="9" hidden="1"/>
    <cellStyle name="Lien hypertexte visité" xfId="10998" builtinId="9" hidden="1"/>
    <cellStyle name="Lien hypertexte visité" xfId="10999" builtinId="9" hidden="1"/>
    <cellStyle name="Lien hypertexte visité" xfId="11000" builtinId="9" hidden="1"/>
    <cellStyle name="Lien hypertexte visité" xfId="11001" builtinId="9" hidden="1"/>
    <cellStyle name="Lien hypertexte visité" xfId="11002" builtinId="9" hidden="1"/>
    <cellStyle name="Lien hypertexte visité" xfId="11003" builtinId="9" hidden="1"/>
    <cellStyle name="Lien hypertexte visité" xfId="11004" builtinId="9" hidden="1"/>
    <cellStyle name="Lien hypertexte visité" xfId="11005" builtinId="9" hidden="1"/>
    <cellStyle name="Lien hypertexte visité" xfId="11006" builtinId="9" hidden="1"/>
    <cellStyle name="Lien hypertexte visité" xfId="11007" builtinId="9" hidden="1"/>
    <cellStyle name="Lien hypertexte visité" xfId="11008" builtinId="9" hidden="1"/>
    <cellStyle name="Lien hypertexte visité" xfId="11009" builtinId="9" hidden="1"/>
    <cellStyle name="Lien hypertexte visité" xfId="11010" builtinId="9" hidden="1"/>
    <cellStyle name="Lien hypertexte visité" xfId="11011" builtinId="9" hidden="1"/>
    <cellStyle name="Lien hypertexte visité" xfId="11012" builtinId="9" hidden="1"/>
    <cellStyle name="Lien hypertexte visité" xfId="11013" builtinId="9" hidden="1"/>
    <cellStyle name="Lien hypertexte visité" xfId="11014" builtinId="9" hidden="1"/>
    <cellStyle name="Lien hypertexte visité" xfId="11015" builtinId="9" hidden="1"/>
    <cellStyle name="Lien hypertexte visité" xfId="11016" builtinId="9" hidden="1"/>
    <cellStyle name="Lien hypertexte visité" xfId="11017" builtinId="9" hidden="1"/>
    <cellStyle name="Lien hypertexte visité" xfId="11018" builtinId="9" hidden="1"/>
    <cellStyle name="Lien hypertexte visité" xfId="11019" builtinId="9" hidden="1"/>
    <cellStyle name="Lien hypertexte visité" xfId="11020" builtinId="9" hidden="1"/>
    <cellStyle name="Lien hypertexte visité" xfId="11021" builtinId="9" hidden="1"/>
    <cellStyle name="Lien hypertexte visité" xfId="11022" builtinId="9" hidden="1"/>
    <cellStyle name="Lien hypertexte visité" xfId="11023" builtinId="9" hidden="1"/>
    <cellStyle name="Lien hypertexte visité" xfId="11024" builtinId="9" hidden="1"/>
    <cellStyle name="Lien hypertexte visité" xfId="11025" builtinId="9" hidden="1"/>
    <cellStyle name="Lien hypertexte visité" xfId="11026" builtinId="9" hidden="1"/>
    <cellStyle name="Lien hypertexte visité" xfId="11027" builtinId="9" hidden="1"/>
    <cellStyle name="Lien hypertexte visité" xfId="11028" builtinId="9" hidden="1"/>
    <cellStyle name="Lien hypertexte visité" xfId="11029" builtinId="9" hidden="1"/>
    <cellStyle name="Lien hypertexte visité" xfId="11030" builtinId="9" hidden="1"/>
    <cellStyle name="Lien hypertexte visité" xfId="11031" builtinId="9" hidden="1"/>
    <cellStyle name="Lien hypertexte visité" xfId="11032" builtinId="9" hidden="1"/>
    <cellStyle name="Lien hypertexte visité" xfId="11033" builtinId="9" hidden="1"/>
    <cellStyle name="Lien hypertexte visité" xfId="11034" builtinId="9" hidden="1"/>
    <cellStyle name="Lien hypertexte visité" xfId="11035" builtinId="9" hidden="1"/>
    <cellStyle name="Lien hypertexte visité" xfId="11036" builtinId="9" hidden="1"/>
    <cellStyle name="Lien hypertexte visité" xfId="11037" builtinId="9" hidden="1"/>
    <cellStyle name="Lien hypertexte visité" xfId="11038" builtinId="9" hidden="1"/>
    <cellStyle name="Lien hypertexte visité" xfId="11039" builtinId="9" hidden="1"/>
    <cellStyle name="Lien hypertexte visité" xfId="11040" builtinId="9" hidden="1"/>
    <cellStyle name="Lien hypertexte visité" xfId="11041" builtinId="9" hidden="1"/>
    <cellStyle name="Lien hypertexte visité" xfId="11042" builtinId="9" hidden="1"/>
    <cellStyle name="Lien hypertexte visité" xfId="11043" builtinId="9" hidden="1"/>
    <cellStyle name="Lien hypertexte visité" xfId="11044" builtinId="9" hidden="1"/>
    <cellStyle name="Lien hypertexte visité" xfId="11045" builtinId="9" hidden="1"/>
    <cellStyle name="Lien hypertexte visité" xfId="11046" builtinId="9" hidden="1"/>
    <cellStyle name="Lien hypertexte visité" xfId="11047" builtinId="9" hidden="1"/>
    <cellStyle name="Lien hypertexte visité" xfId="11048" builtinId="9" hidden="1"/>
    <cellStyle name="Lien hypertexte visité" xfId="11049" builtinId="9" hidden="1"/>
    <cellStyle name="Lien hypertexte visité" xfId="11050" builtinId="9" hidden="1"/>
    <cellStyle name="Lien hypertexte visité" xfId="11051" builtinId="9" hidden="1"/>
    <cellStyle name="Lien hypertexte visité" xfId="11052" builtinId="9" hidden="1"/>
    <cellStyle name="Lien hypertexte visité" xfId="11053" builtinId="9" hidden="1"/>
    <cellStyle name="Lien hypertexte visité" xfId="11054" builtinId="9" hidden="1"/>
    <cellStyle name="Lien hypertexte visité" xfId="11055" builtinId="9" hidden="1"/>
    <cellStyle name="Lien hypertexte visité" xfId="11056" builtinId="9" hidden="1"/>
    <cellStyle name="Lien hypertexte visité" xfId="11057" builtinId="9" hidden="1"/>
    <cellStyle name="Lien hypertexte visité" xfId="11058" builtinId="9" hidden="1"/>
    <cellStyle name="Lien hypertexte visité" xfId="11059" builtinId="9" hidden="1"/>
    <cellStyle name="Lien hypertexte visité" xfId="11060" builtinId="9" hidden="1"/>
    <cellStyle name="Lien hypertexte visité" xfId="11061" builtinId="9" hidden="1"/>
    <cellStyle name="Lien hypertexte visité" xfId="11062" builtinId="9" hidden="1"/>
    <cellStyle name="Lien hypertexte visité" xfId="11063" builtinId="9" hidden="1"/>
    <cellStyle name="Lien hypertexte visité" xfId="11064" builtinId="9" hidden="1"/>
    <cellStyle name="Lien hypertexte visité" xfId="11065" builtinId="9" hidden="1"/>
    <cellStyle name="Lien hypertexte visité" xfId="11066" builtinId="9" hidden="1"/>
    <cellStyle name="Lien hypertexte visité" xfId="11067" builtinId="9" hidden="1"/>
    <cellStyle name="Lien hypertexte visité" xfId="11068" builtinId="9" hidden="1"/>
    <cellStyle name="Lien hypertexte visité" xfId="11069" builtinId="9" hidden="1"/>
    <cellStyle name="Lien hypertexte visité" xfId="11070" builtinId="9" hidden="1"/>
    <cellStyle name="Lien hypertexte visité" xfId="11071" builtinId="9" hidden="1"/>
    <cellStyle name="Lien hypertexte visité" xfId="11072" builtinId="9" hidden="1"/>
    <cellStyle name="Lien hypertexte visité" xfId="11073" builtinId="9" hidden="1"/>
    <cellStyle name="Lien hypertexte visité" xfId="11074" builtinId="9" hidden="1"/>
    <cellStyle name="Lien hypertexte visité" xfId="11075" builtinId="9" hidden="1"/>
    <cellStyle name="Lien hypertexte visité" xfId="11076" builtinId="9" hidden="1"/>
    <cellStyle name="Lien hypertexte visité" xfId="11077" builtinId="9" hidden="1"/>
    <cellStyle name="Lien hypertexte visité" xfId="11078" builtinId="9" hidden="1"/>
    <cellStyle name="Lien hypertexte visité" xfId="11079" builtinId="9" hidden="1"/>
    <cellStyle name="Lien hypertexte visité" xfId="11080" builtinId="9" hidden="1"/>
    <cellStyle name="Lien hypertexte visité" xfId="11081" builtinId="9" hidden="1"/>
    <cellStyle name="Lien hypertexte visité" xfId="11082" builtinId="9" hidden="1"/>
    <cellStyle name="Lien hypertexte visité" xfId="11083" builtinId="9" hidden="1"/>
    <cellStyle name="Lien hypertexte visité" xfId="11084" builtinId="9" hidden="1"/>
    <cellStyle name="Lien hypertexte visité" xfId="11085" builtinId="9" hidden="1"/>
    <cellStyle name="Lien hypertexte visité" xfId="11086" builtinId="9" hidden="1"/>
    <cellStyle name="Lien hypertexte visité" xfId="11087" builtinId="9" hidden="1"/>
    <cellStyle name="Lien hypertexte visité" xfId="11088" builtinId="9" hidden="1"/>
    <cellStyle name="Lien hypertexte visité" xfId="11089" builtinId="9" hidden="1"/>
    <cellStyle name="Lien hypertexte visité" xfId="11090" builtinId="9" hidden="1"/>
    <cellStyle name="Lien hypertexte visité" xfId="11091" builtinId="9" hidden="1"/>
    <cellStyle name="Lien hypertexte visité" xfId="11092" builtinId="9" hidden="1"/>
    <cellStyle name="Lien hypertexte visité" xfId="11093" builtinId="9" hidden="1"/>
    <cellStyle name="Lien hypertexte visité" xfId="11094" builtinId="9" hidden="1"/>
    <cellStyle name="Lien hypertexte visité" xfId="11095" builtinId="9" hidden="1"/>
    <cellStyle name="Lien hypertexte visité" xfId="11096" builtinId="9" hidden="1"/>
    <cellStyle name="Lien hypertexte visité" xfId="11097" builtinId="9" hidden="1"/>
    <cellStyle name="Lien hypertexte visité" xfId="11098" builtinId="9" hidden="1"/>
    <cellStyle name="Lien hypertexte visité" xfId="11099" builtinId="9" hidden="1"/>
    <cellStyle name="Lien hypertexte visité" xfId="11100" builtinId="9" hidden="1"/>
    <cellStyle name="Lien hypertexte visité" xfId="11101" builtinId="9" hidden="1"/>
    <cellStyle name="Lien hypertexte visité" xfId="11102" builtinId="9" hidden="1"/>
    <cellStyle name="Lien hypertexte visité" xfId="11103" builtinId="9" hidden="1"/>
    <cellStyle name="Lien hypertexte visité" xfId="11104" builtinId="9" hidden="1"/>
    <cellStyle name="Lien hypertexte visité" xfId="11105" builtinId="9" hidden="1"/>
    <cellStyle name="Lien hypertexte visité" xfId="11106" builtinId="9" hidden="1"/>
    <cellStyle name="Lien hypertexte visité" xfId="11107" builtinId="9" hidden="1"/>
    <cellStyle name="Lien hypertexte visité" xfId="11108" builtinId="9" hidden="1"/>
    <cellStyle name="Lien hypertexte visité" xfId="11109" builtinId="9" hidden="1"/>
    <cellStyle name="Lien hypertexte visité" xfId="11110" builtinId="9" hidden="1"/>
    <cellStyle name="Lien hypertexte visité" xfId="11111" builtinId="9" hidden="1"/>
    <cellStyle name="Lien hypertexte visité" xfId="11112" builtinId="9" hidden="1"/>
    <cellStyle name="Lien hypertexte visité" xfId="11113" builtinId="9" hidden="1"/>
    <cellStyle name="Lien hypertexte visité" xfId="11114" builtinId="9" hidden="1"/>
    <cellStyle name="Lien hypertexte visité" xfId="11115" builtinId="9" hidden="1"/>
    <cellStyle name="Lien hypertexte visité" xfId="11116" builtinId="9" hidden="1"/>
    <cellStyle name="Lien hypertexte visité" xfId="11117" builtinId="9" hidden="1"/>
    <cellStyle name="Lien hypertexte visité" xfId="11118" builtinId="9" hidden="1"/>
    <cellStyle name="Lien hypertexte visité" xfId="11119" builtinId="9" hidden="1"/>
    <cellStyle name="Lien hypertexte visité" xfId="11120" builtinId="9" hidden="1"/>
    <cellStyle name="Lien hypertexte visité" xfId="11121" builtinId="9" hidden="1"/>
    <cellStyle name="Lien hypertexte visité" xfId="11122" builtinId="9" hidden="1"/>
    <cellStyle name="Lien hypertexte visité" xfId="11123" builtinId="9" hidden="1"/>
    <cellStyle name="Lien hypertexte visité" xfId="11124" builtinId="9" hidden="1"/>
    <cellStyle name="Lien hypertexte visité" xfId="11125" builtinId="9" hidden="1"/>
    <cellStyle name="Lien hypertexte visité" xfId="11126" builtinId="9" hidden="1"/>
    <cellStyle name="Lien hypertexte visité" xfId="11127" builtinId="9" hidden="1"/>
    <cellStyle name="Lien hypertexte visité" xfId="11128" builtinId="9" hidden="1"/>
    <cellStyle name="Lien hypertexte visité" xfId="11129" builtinId="9" hidden="1"/>
    <cellStyle name="Lien hypertexte visité" xfId="11130" builtinId="9" hidden="1"/>
    <cellStyle name="Lien hypertexte visité" xfId="11131" builtinId="9" hidden="1"/>
    <cellStyle name="Lien hypertexte visité" xfId="11132" builtinId="9" hidden="1"/>
    <cellStyle name="Lien hypertexte visité" xfId="11133" builtinId="9" hidden="1"/>
    <cellStyle name="Lien hypertexte visité" xfId="11134" builtinId="9" hidden="1"/>
    <cellStyle name="Lien hypertexte visité" xfId="11135" builtinId="9" hidden="1"/>
    <cellStyle name="Lien hypertexte visité" xfId="11136" builtinId="9" hidden="1"/>
    <cellStyle name="Lien hypertexte visité" xfId="11137" builtinId="9" hidden="1"/>
    <cellStyle name="Lien hypertexte visité" xfId="11138" builtinId="9" hidden="1"/>
    <cellStyle name="Lien hypertexte visité" xfId="11139" builtinId="9" hidden="1"/>
    <cellStyle name="Lien hypertexte visité" xfId="11140" builtinId="9" hidden="1"/>
    <cellStyle name="Lien hypertexte visité" xfId="11141" builtinId="9" hidden="1"/>
    <cellStyle name="Lien hypertexte visité" xfId="11142" builtinId="9" hidden="1"/>
    <cellStyle name="Lien hypertexte visité" xfId="11143" builtinId="9" hidden="1"/>
    <cellStyle name="Lien hypertexte visité" xfId="11144" builtinId="9" hidden="1"/>
    <cellStyle name="Lien hypertexte visité" xfId="11145" builtinId="9" hidden="1"/>
    <cellStyle name="Lien hypertexte visité" xfId="11146" builtinId="9" hidden="1"/>
    <cellStyle name="Lien hypertexte visité" xfId="11147" builtinId="9" hidden="1"/>
    <cellStyle name="Lien hypertexte visité" xfId="11148" builtinId="9" hidden="1"/>
    <cellStyle name="Lien hypertexte visité" xfId="11149" builtinId="9" hidden="1"/>
    <cellStyle name="Lien hypertexte visité" xfId="11150" builtinId="9" hidden="1"/>
    <cellStyle name="Lien hypertexte visité" xfId="11151" builtinId="9" hidden="1"/>
    <cellStyle name="Lien hypertexte visité" xfId="11152" builtinId="9" hidden="1"/>
    <cellStyle name="Lien hypertexte visité" xfId="11153" builtinId="9" hidden="1"/>
    <cellStyle name="Lien hypertexte visité" xfId="11154" builtinId="9" hidden="1"/>
    <cellStyle name="Lien hypertexte visité" xfId="11155" builtinId="9" hidden="1"/>
    <cellStyle name="Lien hypertexte visité" xfId="11156" builtinId="9" hidden="1"/>
    <cellStyle name="Lien hypertexte visité" xfId="11157" builtinId="9" hidden="1"/>
    <cellStyle name="Lien hypertexte visité" xfId="11158" builtinId="9" hidden="1"/>
    <cellStyle name="Lien hypertexte visité" xfId="11159" builtinId="9" hidden="1"/>
    <cellStyle name="Lien hypertexte visité" xfId="11160" builtinId="9" hidden="1"/>
    <cellStyle name="Lien hypertexte visité" xfId="11161" builtinId="9" hidden="1"/>
    <cellStyle name="Lien hypertexte visité" xfId="11162" builtinId="9" hidden="1"/>
    <cellStyle name="Lien hypertexte visité" xfId="11163" builtinId="9" hidden="1"/>
    <cellStyle name="Lien hypertexte visité" xfId="11164" builtinId="9" hidden="1"/>
    <cellStyle name="Lien hypertexte visité" xfId="11165" builtinId="9" hidden="1"/>
    <cellStyle name="Lien hypertexte visité" xfId="11166" builtinId="9" hidden="1"/>
    <cellStyle name="Lien hypertexte visité" xfId="11167" builtinId="9" hidden="1"/>
    <cellStyle name="Lien hypertexte visité" xfId="11168" builtinId="9" hidden="1"/>
    <cellStyle name="Lien hypertexte visité" xfId="11169" builtinId="9" hidden="1"/>
    <cellStyle name="Lien hypertexte visité" xfId="11170" builtinId="9" hidden="1"/>
    <cellStyle name="Lien hypertexte visité" xfId="11171" builtinId="9" hidden="1"/>
    <cellStyle name="Lien hypertexte visité" xfId="11172" builtinId="9" hidden="1"/>
    <cellStyle name="Lien hypertexte visité" xfId="11173" builtinId="9" hidden="1"/>
    <cellStyle name="Lien hypertexte visité" xfId="11174" builtinId="9" hidden="1"/>
    <cellStyle name="Lien hypertexte visité" xfId="11175" builtinId="9" hidden="1"/>
    <cellStyle name="Lien hypertexte visité" xfId="11176" builtinId="9" hidden="1"/>
    <cellStyle name="Lien hypertexte visité" xfId="11177" builtinId="9" hidden="1"/>
    <cellStyle name="Lien hypertexte visité" xfId="11178" builtinId="9" hidden="1"/>
    <cellStyle name="Lien hypertexte visité" xfId="11179" builtinId="9" hidden="1"/>
    <cellStyle name="Lien hypertexte visité" xfId="11180" builtinId="9" hidden="1"/>
    <cellStyle name="Lien hypertexte visité" xfId="11181" builtinId="9" hidden="1"/>
    <cellStyle name="Lien hypertexte visité" xfId="11182" builtinId="9" hidden="1"/>
    <cellStyle name="Lien hypertexte visité" xfId="11183" builtinId="9" hidden="1"/>
    <cellStyle name="Lien hypertexte visité" xfId="11184" builtinId="9" hidden="1"/>
    <cellStyle name="Lien hypertexte visité" xfId="11185" builtinId="9" hidden="1"/>
    <cellStyle name="Lien hypertexte visité" xfId="11186" builtinId="9" hidden="1"/>
    <cellStyle name="Lien hypertexte visité" xfId="11187" builtinId="9" hidden="1"/>
    <cellStyle name="Lien hypertexte visité" xfId="11188" builtinId="9" hidden="1"/>
    <cellStyle name="Lien hypertexte visité" xfId="11189" builtinId="9" hidden="1"/>
    <cellStyle name="Lien hypertexte visité" xfId="11190" builtinId="9" hidden="1"/>
    <cellStyle name="Lien hypertexte visité" xfId="11191" builtinId="9" hidden="1"/>
    <cellStyle name="Lien hypertexte visité" xfId="11192" builtinId="9" hidden="1"/>
    <cellStyle name="Lien hypertexte visité" xfId="11193" builtinId="9" hidden="1"/>
    <cellStyle name="Lien hypertexte visité" xfId="11194" builtinId="9" hidden="1"/>
    <cellStyle name="Lien hypertexte visité" xfId="11195" builtinId="9" hidden="1"/>
    <cellStyle name="Lien hypertexte visité" xfId="11196" builtinId="9" hidden="1"/>
    <cellStyle name="Lien hypertexte visité" xfId="11197" builtinId="9" hidden="1"/>
    <cellStyle name="Lien hypertexte visité" xfId="11198" builtinId="9" hidden="1"/>
    <cellStyle name="Lien hypertexte visité" xfId="11199" builtinId="9" hidden="1"/>
    <cellStyle name="Lien hypertexte visité" xfId="11200" builtinId="9" hidden="1"/>
    <cellStyle name="Lien hypertexte visité" xfId="11201" builtinId="9" hidden="1"/>
    <cellStyle name="Lien hypertexte visité" xfId="11202" builtinId="9" hidden="1"/>
    <cellStyle name="Lien hypertexte visité" xfId="11203" builtinId="9" hidden="1"/>
    <cellStyle name="Lien hypertexte visité" xfId="11204" builtinId="9" hidden="1"/>
    <cellStyle name="Lien hypertexte visité" xfId="11205" builtinId="9" hidden="1"/>
    <cellStyle name="Lien hypertexte visité" xfId="11206" builtinId="9" hidden="1"/>
    <cellStyle name="Lien hypertexte visité" xfId="11207" builtinId="9" hidden="1"/>
    <cellStyle name="Lien hypertexte visité" xfId="11208" builtinId="9" hidden="1"/>
    <cellStyle name="Lien hypertexte visité" xfId="11209" builtinId="9" hidden="1"/>
    <cellStyle name="Lien hypertexte visité" xfId="11210" builtinId="9" hidden="1"/>
    <cellStyle name="Lien hypertexte visité" xfId="11211" builtinId="9" hidden="1"/>
    <cellStyle name="Lien hypertexte visité" xfId="11212" builtinId="9" hidden="1"/>
    <cellStyle name="Lien hypertexte visité" xfId="11213" builtinId="9" hidden="1"/>
    <cellStyle name="Lien hypertexte visité" xfId="11214" builtinId="9" hidden="1"/>
    <cellStyle name="Lien hypertexte visité" xfId="11215" builtinId="9" hidden="1"/>
    <cellStyle name="Lien hypertexte visité" xfId="11216" builtinId="9" hidden="1"/>
    <cellStyle name="Lien hypertexte visité" xfId="11217" builtinId="9" hidden="1"/>
    <cellStyle name="Lien hypertexte visité" xfId="11218" builtinId="9" hidden="1"/>
    <cellStyle name="Lien hypertexte visité" xfId="11219" builtinId="9" hidden="1"/>
    <cellStyle name="Lien hypertexte visité" xfId="11220" builtinId="9" hidden="1"/>
    <cellStyle name="Lien hypertexte visité" xfId="11221" builtinId="9" hidden="1"/>
    <cellStyle name="Lien hypertexte visité" xfId="11222" builtinId="9" hidden="1"/>
    <cellStyle name="Lien hypertexte visité" xfId="11223" builtinId="9" hidden="1"/>
    <cellStyle name="Lien hypertexte visité" xfId="11224" builtinId="9" hidden="1"/>
    <cellStyle name="Lien hypertexte visité" xfId="11225" builtinId="9" hidden="1"/>
    <cellStyle name="Lien hypertexte visité" xfId="11226" builtinId="9" hidden="1"/>
    <cellStyle name="Lien hypertexte visité" xfId="11227" builtinId="9" hidden="1"/>
    <cellStyle name="Lien hypertexte visité" xfId="11228" builtinId="9" hidden="1"/>
    <cellStyle name="Lien hypertexte visité" xfId="11229" builtinId="9" hidden="1"/>
    <cellStyle name="Lien hypertexte visité" xfId="11230" builtinId="9" hidden="1"/>
    <cellStyle name="Lien hypertexte visité" xfId="11231" builtinId="9" hidden="1"/>
    <cellStyle name="Lien hypertexte visité" xfId="11232" builtinId="9" hidden="1"/>
    <cellStyle name="Lien hypertexte visité" xfId="11233" builtinId="9" hidden="1"/>
    <cellStyle name="Lien hypertexte visité" xfId="11234" builtinId="9" hidden="1"/>
    <cellStyle name="Lien hypertexte visité" xfId="11235" builtinId="9" hidden="1"/>
    <cellStyle name="Lien hypertexte visité" xfId="11236" builtinId="9" hidden="1"/>
    <cellStyle name="Lien hypertexte visité" xfId="11237" builtinId="9" hidden="1"/>
    <cellStyle name="Lien hypertexte visité" xfId="11238" builtinId="9" hidden="1"/>
    <cellStyle name="Lien hypertexte visité" xfId="11239" builtinId="9" hidden="1"/>
    <cellStyle name="Lien hypertexte visité" xfId="11240" builtinId="9" hidden="1"/>
    <cellStyle name="Lien hypertexte visité" xfId="11241" builtinId="9" hidden="1"/>
    <cellStyle name="Lien hypertexte visité" xfId="11242" builtinId="9" hidden="1"/>
    <cellStyle name="Lien hypertexte visité" xfId="11243" builtinId="9" hidden="1"/>
    <cellStyle name="Lien hypertexte visité" xfId="11244" builtinId="9" hidden="1"/>
    <cellStyle name="Lien hypertexte visité" xfId="11245" builtinId="9" hidden="1"/>
    <cellStyle name="Lien hypertexte visité" xfId="11246" builtinId="9" hidden="1"/>
    <cellStyle name="Lien hypertexte visité" xfId="11247" builtinId="9" hidden="1"/>
    <cellStyle name="Lien hypertexte visité" xfId="11248" builtinId="9" hidden="1"/>
    <cellStyle name="Lien hypertexte visité" xfId="11249" builtinId="9" hidden="1"/>
    <cellStyle name="Lien hypertexte visité" xfId="11250" builtinId="9" hidden="1"/>
    <cellStyle name="Lien hypertexte visité" xfId="11251" builtinId="9" hidden="1"/>
    <cellStyle name="Lien hypertexte visité" xfId="11252" builtinId="9" hidden="1"/>
    <cellStyle name="Lien hypertexte visité" xfId="11253" builtinId="9" hidden="1"/>
    <cellStyle name="Lien hypertexte visité" xfId="11254" builtinId="9" hidden="1"/>
    <cellStyle name="Lien hypertexte visité" xfId="11255" builtinId="9" hidden="1"/>
    <cellStyle name="Lien hypertexte visité" xfId="11256" builtinId="9" hidden="1"/>
    <cellStyle name="Lien hypertexte visité" xfId="11257" builtinId="9" hidden="1"/>
    <cellStyle name="Lien hypertexte visité" xfId="11258" builtinId="9" hidden="1"/>
    <cellStyle name="Lien hypertexte visité" xfId="11259" builtinId="9" hidden="1"/>
    <cellStyle name="Lien hypertexte visité" xfId="11260" builtinId="9" hidden="1"/>
    <cellStyle name="Lien hypertexte visité" xfId="11261" builtinId="9" hidden="1"/>
    <cellStyle name="Lien hypertexte visité" xfId="11262" builtinId="9" hidden="1"/>
    <cellStyle name="Lien hypertexte visité" xfId="11263" builtinId="9" hidden="1"/>
    <cellStyle name="Lien hypertexte visité" xfId="11264" builtinId="9" hidden="1"/>
    <cellStyle name="Lien hypertexte visité" xfId="11265" builtinId="9" hidden="1"/>
    <cellStyle name="Lien hypertexte visité" xfId="11266" builtinId="9" hidden="1"/>
    <cellStyle name="Lien hypertexte visité" xfId="11267" builtinId="9" hidden="1"/>
    <cellStyle name="Lien hypertexte visité" xfId="11268" builtinId="9" hidden="1"/>
    <cellStyle name="Lien hypertexte visité" xfId="11269" builtinId="9" hidden="1"/>
    <cellStyle name="Lien hypertexte visité" xfId="11270" builtinId="9" hidden="1"/>
    <cellStyle name="Lien hypertexte visité" xfId="11271" builtinId="9" hidden="1"/>
    <cellStyle name="Lien hypertexte visité" xfId="11272" builtinId="9" hidden="1"/>
    <cellStyle name="Lien hypertexte visité" xfId="11273" builtinId="9" hidden="1"/>
    <cellStyle name="Lien hypertexte visité" xfId="11274" builtinId="9" hidden="1"/>
    <cellStyle name="Lien hypertexte visité" xfId="11275" builtinId="9" hidden="1"/>
    <cellStyle name="Lien hypertexte visité" xfId="11276" builtinId="9" hidden="1"/>
    <cellStyle name="Lien hypertexte visité" xfId="11277" builtinId="9" hidden="1"/>
    <cellStyle name="Lien hypertexte visité" xfId="11278" builtinId="9" hidden="1"/>
    <cellStyle name="Lien hypertexte visité" xfId="11279" builtinId="9" hidden="1"/>
    <cellStyle name="Lien hypertexte visité" xfId="11280" builtinId="9" hidden="1"/>
    <cellStyle name="Lien hypertexte visité" xfId="11281" builtinId="9" hidden="1"/>
    <cellStyle name="Lien hypertexte visité" xfId="11282" builtinId="9" hidden="1"/>
    <cellStyle name="Lien hypertexte visité" xfId="11283" builtinId="9" hidden="1"/>
    <cellStyle name="Lien hypertexte visité" xfId="11284" builtinId="9" hidden="1"/>
    <cellStyle name="Lien hypertexte visité" xfId="11285" builtinId="9" hidden="1"/>
    <cellStyle name="Lien hypertexte visité" xfId="11286" builtinId="9" hidden="1"/>
    <cellStyle name="Lien hypertexte visité" xfId="11287" builtinId="9" hidden="1"/>
    <cellStyle name="Lien hypertexte visité" xfId="11288" builtinId="9" hidden="1"/>
    <cellStyle name="Lien hypertexte visité" xfId="11289" builtinId="9" hidden="1"/>
    <cellStyle name="Lien hypertexte visité" xfId="11290" builtinId="9" hidden="1"/>
    <cellStyle name="Lien hypertexte visité" xfId="11291" builtinId="9" hidden="1"/>
    <cellStyle name="Lien hypertexte visité" xfId="11292" builtinId="9" hidden="1"/>
    <cellStyle name="Lien hypertexte visité" xfId="11293" builtinId="9" hidden="1"/>
    <cellStyle name="Lien hypertexte visité" xfId="11294" builtinId="9" hidden="1"/>
    <cellStyle name="Lien hypertexte visité" xfId="11295" builtinId="9" hidden="1"/>
    <cellStyle name="Lien hypertexte visité" xfId="11296" builtinId="9" hidden="1"/>
    <cellStyle name="Lien hypertexte visité" xfId="11297" builtinId="9" hidden="1"/>
    <cellStyle name="Lien hypertexte visité" xfId="11298" builtinId="9" hidden="1"/>
    <cellStyle name="Lien hypertexte visité" xfId="11299" builtinId="9" hidden="1"/>
    <cellStyle name="Lien hypertexte visité" xfId="11300" builtinId="9" hidden="1"/>
    <cellStyle name="Lien hypertexte visité" xfId="11301" builtinId="9" hidden="1"/>
    <cellStyle name="Lien hypertexte visité" xfId="11302" builtinId="9" hidden="1"/>
    <cellStyle name="Lien hypertexte visité" xfId="11303" builtinId="9" hidden="1"/>
    <cellStyle name="Lien hypertexte visité" xfId="11304" builtinId="9" hidden="1"/>
    <cellStyle name="Lien hypertexte visité" xfId="11305" builtinId="9" hidden="1"/>
    <cellStyle name="Lien hypertexte visité" xfId="11306" builtinId="9" hidden="1"/>
    <cellStyle name="Lien hypertexte visité" xfId="11307" builtinId="9" hidden="1"/>
    <cellStyle name="Lien hypertexte visité" xfId="11308" builtinId="9" hidden="1"/>
    <cellStyle name="Lien hypertexte visité" xfId="11309" builtinId="9" hidden="1"/>
    <cellStyle name="Lien hypertexte visité" xfId="11310" builtinId="9" hidden="1"/>
    <cellStyle name="Lien hypertexte visité" xfId="11311" builtinId="9" hidden="1"/>
    <cellStyle name="Lien hypertexte visité" xfId="11312" builtinId="9" hidden="1"/>
    <cellStyle name="Lien hypertexte visité" xfId="11313" builtinId="9" hidden="1"/>
    <cellStyle name="Lien hypertexte visité" xfId="11314" builtinId="9" hidden="1"/>
    <cellStyle name="Lien hypertexte visité" xfId="11315" builtinId="9" hidden="1"/>
    <cellStyle name="Lien hypertexte visité" xfId="11316" builtinId="9" hidden="1"/>
    <cellStyle name="Lien hypertexte visité" xfId="11317" builtinId="9" hidden="1"/>
    <cellStyle name="Lien hypertexte visité" xfId="11318" builtinId="9" hidden="1"/>
    <cellStyle name="Lien hypertexte visité" xfId="11319" builtinId="9" hidden="1"/>
    <cellStyle name="Lien hypertexte visité" xfId="11320" builtinId="9" hidden="1"/>
    <cellStyle name="Lien hypertexte visité" xfId="11321" builtinId="9" hidden="1"/>
    <cellStyle name="Lien hypertexte visité" xfId="11322" builtinId="9" hidden="1"/>
    <cellStyle name="Lien hypertexte visité" xfId="11323" builtinId="9" hidden="1"/>
    <cellStyle name="Lien hypertexte visité" xfId="11324" builtinId="9" hidden="1"/>
    <cellStyle name="Lien hypertexte visité" xfId="11325" builtinId="9" hidden="1"/>
    <cellStyle name="Lien hypertexte visité" xfId="11326" builtinId="9" hidden="1"/>
    <cellStyle name="Lien hypertexte visité" xfId="11327" builtinId="9" hidden="1"/>
    <cellStyle name="Lien hypertexte visité" xfId="11328" builtinId="9" hidden="1"/>
    <cellStyle name="Lien hypertexte visité" xfId="11329" builtinId="9" hidden="1"/>
    <cellStyle name="Lien hypertexte visité" xfId="11330" builtinId="9" hidden="1"/>
    <cellStyle name="Lien hypertexte visité" xfId="11331" builtinId="9" hidden="1"/>
    <cellStyle name="Lien hypertexte visité" xfId="11332" builtinId="9" hidden="1"/>
    <cellStyle name="Lien hypertexte visité" xfId="11333" builtinId="9" hidden="1"/>
    <cellStyle name="Lien hypertexte visité" xfId="11334" builtinId="9" hidden="1"/>
    <cellStyle name="Lien hypertexte visité" xfId="11335" builtinId="9" hidden="1"/>
    <cellStyle name="Lien hypertexte visité" xfId="11336" builtinId="9" hidden="1"/>
    <cellStyle name="Lien hypertexte visité" xfId="11337" builtinId="9" hidden="1"/>
    <cellStyle name="Lien hypertexte visité" xfId="11338" builtinId="9" hidden="1"/>
    <cellStyle name="Lien hypertexte visité" xfId="11339" builtinId="9" hidden="1"/>
    <cellStyle name="Lien hypertexte visité" xfId="11340" builtinId="9" hidden="1"/>
    <cellStyle name="Lien hypertexte visité" xfId="11341" builtinId="9" hidden="1"/>
    <cellStyle name="Lien hypertexte visité" xfId="11342" builtinId="9" hidden="1"/>
    <cellStyle name="Lien hypertexte visité" xfId="11343" builtinId="9" hidden="1"/>
    <cellStyle name="Lien hypertexte visité" xfId="11344" builtinId="9" hidden="1"/>
    <cellStyle name="Lien hypertexte visité" xfId="11345" builtinId="9" hidden="1"/>
    <cellStyle name="Lien hypertexte visité" xfId="11346" builtinId="9" hidden="1"/>
    <cellStyle name="Lien hypertexte visité" xfId="11347" builtinId="9" hidden="1"/>
    <cellStyle name="Lien hypertexte visité" xfId="11348" builtinId="9" hidden="1"/>
    <cellStyle name="Lien hypertexte visité" xfId="11349" builtinId="9" hidden="1"/>
    <cellStyle name="Lien hypertexte visité" xfId="11350" builtinId="9" hidden="1"/>
    <cellStyle name="Lien hypertexte visité" xfId="11351" builtinId="9" hidden="1"/>
    <cellStyle name="Lien hypertexte visité" xfId="11352" builtinId="9" hidden="1"/>
    <cellStyle name="Lien hypertexte visité" xfId="11353" builtinId="9" hidden="1"/>
    <cellStyle name="Lien hypertexte visité" xfId="11354" builtinId="9" hidden="1"/>
    <cellStyle name="Lien hypertexte visité" xfId="11355" builtinId="9" hidden="1"/>
    <cellStyle name="Lien hypertexte visité" xfId="11356" builtinId="9" hidden="1"/>
    <cellStyle name="Lien hypertexte visité" xfId="11357" builtinId="9" hidden="1"/>
    <cellStyle name="Lien hypertexte visité" xfId="11358" builtinId="9" hidden="1"/>
    <cellStyle name="Lien hypertexte visité" xfId="11359" builtinId="9" hidden="1"/>
    <cellStyle name="Lien hypertexte visité" xfId="11360" builtinId="9" hidden="1"/>
    <cellStyle name="Lien hypertexte visité" xfId="11361" builtinId="9" hidden="1"/>
    <cellStyle name="Lien hypertexte visité" xfId="11362" builtinId="9" hidden="1"/>
    <cellStyle name="Lien hypertexte visité" xfId="11363" builtinId="9" hidden="1"/>
    <cellStyle name="Lien hypertexte visité" xfId="11364" builtinId="9" hidden="1"/>
    <cellStyle name="Lien hypertexte visité" xfId="11365" builtinId="9" hidden="1"/>
    <cellStyle name="Lien hypertexte visité" xfId="11366" builtinId="9" hidden="1"/>
    <cellStyle name="Lien hypertexte visité" xfId="11367" builtinId="9" hidden="1"/>
    <cellStyle name="Lien hypertexte visité" xfId="11368" builtinId="9" hidden="1"/>
    <cellStyle name="Lien hypertexte visité" xfId="11369" builtinId="9" hidden="1"/>
    <cellStyle name="Lien hypertexte visité" xfId="11370" builtinId="9" hidden="1"/>
    <cellStyle name="Lien hypertexte visité" xfId="11371" builtinId="9" hidden="1"/>
    <cellStyle name="Lien hypertexte visité" xfId="11372" builtinId="9" hidden="1"/>
    <cellStyle name="Lien hypertexte visité" xfId="11373" builtinId="9" hidden="1"/>
    <cellStyle name="Lien hypertexte visité" xfId="11374" builtinId="9" hidden="1"/>
    <cellStyle name="Lien hypertexte visité" xfId="11375" builtinId="9" hidden="1"/>
    <cellStyle name="Lien hypertexte visité" xfId="11376" builtinId="9" hidden="1"/>
    <cellStyle name="Lien hypertexte visité" xfId="11377" builtinId="9" hidden="1"/>
    <cellStyle name="Lien hypertexte visité" xfId="11378" builtinId="9" hidden="1"/>
    <cellStyle name="Lien hypertexte visité" xfId="11379" builtinId="9" hidden="1"/>
    <cellStyle name="Lien hypertexte visité" xfId="11380" builtinId="9" hidden="1"/>
    <cellStyle name="Lien hypertexte visité" xfId="11381" builtinId="9" hidden="1"/>
    <cellStyle name="Lien hypertexte visité" xfId="11382" builtinId="9" hidden="1"/>
    <cellStyle name="Lien hypertexte visité" xfId="11383" builtinId="9" hidden="1"/>
    <cellStyle name="Lien hypertexte visité" xfId="11384" builtinId="9" hidden="1"/>
    <cellStyle name="Lien hypertexte visité" xfId="11385" builtinId="9" hidden="1"/>
    <cellStyle name="Lien hypertexte visité" xfId="11386" builtinId="9" hidden="1"/>
    <cellStyle name="Lien hypertexte visité" xfId="11387" builtinId="9" hidden="1"/>
    <cellStyle name="Lien hypertexte visité" xfId="11388" builtinId="9" hidden="1"/>
    <cellStyle name="Lien hypertexte visité" xfId="11389" builtinId="9" hidden="1"/>
    <cellStyle name="Lien hypertexte visité" xfId="11390" builtinId="9" hidden="1"/>
    <cellStyle name="Lien hypertexte visité" xfId="11391" builtinId="9" hidden="1"/>
    <cellStyle name="Lien hypertexte visité" xfId="11392" builtinId="9" hidden="1"/>
    <cellStyle name="Lien hypertexte visité" xfId="11393" builtinId="9" hidden="1"/>
    <cellStyle name="Lien hypertexte visité" xfId="11394" builtinId="9" hidden="1"/>
    <cellStyle name="Lien hypertexte visité" xfId="11395" builtinId="9" hidden="1"/>
    <cellStyle name="Lien hypertexte visité" xfId="11396" builtinId="9" hidden="1"/>
    <cellStyle name="Lien hypertexte visité" xfId="11397" builtinId="9" hidden="1"/>
    <cellStyle name="Lien hypertexte visité" xfId="11398" builtinId="9" hidden="1"/>
    <cellStyle name="Lien hypertexte visité" xfId="11399" builtinId="9" hidden="1"/>
    <cellStyle name="Lien hypertexte visité" xfId="11400" builtinId="9" hidden="1"/>
    <cellStyle name="Lien hypertexte visité" xfId="11401" builtinId="9" hidden="1"/>
    <cellStyle name="Lien hypertexte visité" xfId="11402" builtinId="9" hidden="1"/>
    <cellStyle name="Lien hypertexte visité" xfId="11403" builtinId="9" hidden="1"/>
    <cellStyle name="Lien hypertexte visité" xfId="11404" builtinId="9" hidden="1"/>
    <cellStyle name="Lien hypertexte visité" xfId="11405" builtinId="9" hidden="1"/>
    <cellStyle name="Lien hypertexte visité" xfId="11406" builtinId="9" hidden="1"/>
    <cellStyle name="Lien hypertexte visité" xfId="11407" builtinId="9" hidden="1"/>
    <cellStyle name="Lien hypertexte visité" xfId="11408" builtinId="9" hidden="1"/>
    <cellStyle name="Lien hypertexte visité" xfId="11409" builtinId="9" hidden="1"/>
    <cellStyle name="Lien hypertexte visité" xfId="11410" builtinId="9" hidden="1"/>
    <cellStyle name="Lien hypertexte visité" xfId="11411" builtinId="9" hidden="1"/>
    <cellStyle name="Lien hypertexte visité" xfId="11412" builtinId="9" hidden="1"/>
    <cellStyle name="Lien hypertexte visité" xfId="11413" builtinId="9" hidden="1"/>
    <cellStyle name="Lien hypertexte visité" xfId="11414" builtinId="9" hidden="1"/>
    <cellStyle name="Lien hypertexte visité" xfId="11415" builtinId="9" hidden="1"/>
    <cellStyle name="Lien hypertexte visité" xfId="11416" builtinId="9" hidden="1"/>
    <cellStyle name="Lien hypertexte visité" xfId="11417" builtinId="9" hidden="1"/>
    <cellStyle name="Lien hypertexte visité" xfId="11418" builtinId="9" hidden="1"/>
    <cellStyle name="Lien hypertexte visité" xfId="11419" builtinId="9" hidden="1"/>
    <cellStyle name="Lien hypertexte visité" xfId="11420" builtinId="9" hidden="1"/>
    <cellStyle name="Lien hypertexte visité" xfId="11421" builtinId="9" hidden="1"/>
    <cellStyle name="Lien hypertexte visité" xfId="11422" builtinId="9" hidden="1"/>
    <cellStyle name="Lien hypertexte visité" xfId="11423" builtinId="9" hidden="1"/>
    <cellStyle name="Lien hypertexte visité" xfId="11424" builtinId="9" hidden="1"/>
    <cellStyle name="Lien hypertexte visité" xfId="11425" builtinId="9" hidden="1"/>
    <cellStyle name="Lien hypertexte visité" xfId="11426" builtinId="9" hidden="1"/>
    <cellStyle name="Lien hypertexte visité" xfId="11427" builtinId="9" hidden="1"/>
    <cellStyle name="Lien hypertexte visité" xfId="11428" builtinId="9" hidden="1"/>
    <cellStyle name="Lien hypertexte visité" xfId="11429" builtinId="9" hidden="1"/>
    <cellStyle name="Lien hypertexte visité" xfId="11430" builtinId="9" hidden="1"/>
    <cellStyle name="Lien hypertexte visité" xfId="11431" builtinId="9" hidden="1"/>
    <cellStyle name="Lien hypertexte visité" xfId="11432" builtinId="9" hidden="1"/>
    <cellStyle name="Lien hypertexte visité" xfId="11433" builtinId="9" hidden="1"/>
    <cellStyle name="Lien hypertexte visité" xfId="11434" builtinId="9" hidden="1"/>
    <cellStyle name="Lien hypertexte visité" xfId="11435" builtinId="9" hidden="1"/>
    <cellStyle name="Lien hypertexte visité" xfId="11436" builtinId="9" hidden="1"/>
    <cellStyle name="Lien hypertexte visité" xfId="11437" builtinId="9" hidden="1"/>
    <cellStyle name="Lien hypertexte visité" xfId="11438" builtinId="9" hidden="1"/>
    <cellStyle name="Lien hypertexte visité" xfId="11439" builtinId="9" hidden="1"/>
    <cellStyle name="Lien hypertexte visité" xfId="11440" builtinId="9" hidden="1"/>
    <cellStyle name="Lien hypertexte visité" xfId="11441" builtinId="9" hidden="1"/>
    <cellStyle name="Lien hypertexte visité" xfId="11442" builtinId="9" hidden="1"/>
    <cellStyle name="Lien hypertexte visité" xfId="11443" builtinId="9" hidden="1"/>
    <cellStyle name="Lien hypertexte visité" xfId="11444" builtinId="9" hidden="1"/>
    <cellStyle name="Lien hypertexte visité" xfId="11445" builtinId="9" hidden="1"/>
    <cellStyle name="Lien hypertexte visité" xfId="11446" builtinId="9" hidden="1"/>
    <cellStyle name="Lien hypertexte visité" xfId="11447" builtinId="9" hidden="1"/>
    <cellStyle name="Lien hypertexte visité" xfId="11448" builtinId="9" hidden="1"/>
    <cellStyle name="Lien hypertexte visité" xfId="11449" builtinId="9" hidden="1"/>
    <cellStyle name="Lien hypertexte visité" xfId="11450" builtinId="9" hidden="1"/>
    <cellStyle name="Lien hypertexte visité" xfId="11451" builtinId="9" hidden="1"/>
    <cellStyle name="Lien hypertexte visité" xfId="11452" builtinId="9" hidden="1"/>
    <cellStyle name="Lien hypertexte visité" xfId="11453" builtinId="9" hidden="1"/>
    <cellStyle name="Lien hypertexte visité" xfId="11454" builtinId="9" hidden="1"/>
    <cellStyle name="Lien hypertexte visité" xfId="11455" builtinId="9" hidden="1"/>
    <cellStyle name="Lien hypertexte visité" xfId="11456" builtinId="9" hidden="1"/>
    <cellStyle name="Lien hypertexte visité" xfId="11457" builtinId="9" hidden="1"/>
    <cellStyle name="Lien hypertexte visité" xfId="11458" builtinId="9" hidden="1"/>
    <cellStyle name="Lien hypertexte visité" xfId="11459" builtinId="9" hidden="1"/>
    <cellStyle name="Lien hypertexte visité" xfId="11460" builtinId="9" hidden="1"/>
    <cellStyle name="Lien hypertexte visité" xfId="11461" builtinId="9" hidden="1"/>
    <cellStyle name="Lien hypertexte visité" xfId="11462" builtinId="9" hidden="1"/>
    <cellStyle name="Lien hypertexte visité" xfId="11463" builtinId="9" hidden="1"/>
    <cellStyle name="Lien hypertexte visité" xfId="11464" builtinId="9" hidden="1"/>
    <cellStyle name="Lien hypertexte visité" xfId="11465" builtinId="9" hidden="1"/>
    <cellStyle name="Lien hypertexte visité" xfId="11466" builtinId="9" hidden="1"/>
    <cellStyle name="Lien hypertexte visité" xfId="11467" builtinId="9" hidden="1"/>
    <cellStyle name="Lien hypertexte visité" xfId="11468" builtinId="9" hidden="1"/>
    <cellStyle name="Lien hypertexte visité" xfId="11469" builtinId="9" hidden="1"/>
    <cellStyle name="Lien hypertexte visité" xfId="11470" builtinId="9" hidden="1"/>
    <cellStyle name="Lien hypertexte visité" xfId="11471" builtinId="9" hidden="1"/>
    <cellStyle name="Lien hypertexte visité" xfId="11472" builtinId="9" hidden="1"/>
    <cellStyle name="Lien hypertexte visité" xfId="11473" builtinId="9" hidden="1"/>
    <cellStyle name="Lien hypertexte visité" xfId="11474" builtinId="9" hidden="1"/>
    <cellStyle name="Lien hypertexte visité" xfId="11475" builtinId="9" hidden="1"/>
    <cellStyle name="Lien hypertexte visité" xfId="11476" builtinId="9" hidden="1"/>
    <cellStyle name="Lien hypertexte visité" xfId="11477" builtinId="9" hidden="1"/>
    <cellStyle name="Lien hypertexte visité" xfId="11478" builtinId="9" hidden="1"/>
    <cellStyle name="Lien hypertexte visité" xfId="11479" builtinId="9" hidden="1"/>
    <cellStyle name="Lien hypertexte visité" xfId="11480" builtinId="9" hidden="1"/>
    <cellStyle name="Lien hypertexte visité" xfId="11481" builtinId="9" hidden="1"/>
    <cellStyle name="Lien hypertexte visité" xfId="11482" builtinId="9" hidden="1"/>
    <cellStyle name="Lien hypertexte visité" xfId="11483" builtinId="9" hidden="1"/>
    <cellStyle name="Lien hypertexte visité" xfId="11484" builtinId="9" hidden="1"/>
    <cellStyle name="Lien hypertexte visité" xfId="11485" builtinId="9" hidden="1"/>
    <cellStyle name="Lien hypertexte visité" xfId="11486" builtinId="9" hidden="1"/>
    <cellStyle name="Lien hypertexte visité" xfId="11487" builtinId="9" hidden="1"/>
    <cellStyle name="Lien hypertexte visité" xfId="11488" builtinId="9" hidden="1"/>
    <cellStyle name="Lien hypertexte visité" xfId="11489" builtinId="9" hidden="1"/>
    <cellStyle name="Lien hypertexte visité" xfId="11490" builtinId="9" hidden="1"/>
    <cellStyle name="Lien hypertexte visité" xfId="11491" builtinId="9" hidden="1"/>
    <cellStyle name="Lien hypertexte visité" xfId="11492" builtinId="9" hidden="1"/>
    <cellStyle name="Lien hypertexte visité" xfId="11493" builtinId="9" hidden="1"/>
    <cellStyle name="Lien hypertexte visité" xfId="11494" builtinId="9" hidden="1"/>
    <cellStyle name="Lien hypertexte visité" xfId="11495" builtinId="9" hidden="1"/>
    <cellStyle name="Lien hypertexte visité" xfId="11496" builtinId="9" hidden="1"/>
    <cellStyle name="Lien hypertexte visité" xfId="11497" builtinId="9" hidden="1"/>
    <cellStyle name="Lien hypertexte visité" xfId="11498" builtinId="9" hidden="1"/>
    <cellStyle name="Lien hypertexte visité" xfId="11499" builtinId="9" hidden="1"/>
    <cellStyle name="Lien hypertexte visité" xfId="11500" builtinId="9" hidden="1"/>
    <cellStyle name="Lien hypertexte visité" xfId="11501" builtinId="9" hidden="1"/>
    <cellStyle name="Lien hypertexte visité" xfId="11502" builtinId="9" hidden="1"/>
    <cellStyle name="Lien hypertexte visité" xfId="11503" builtinId="9" hidden="1"/>
    <cellStyle name="Lien hypertexte visité" xfId="11504" builtinId="9" hidden="1"/>
    <cellStyle name="Lien hypertexte visité" xfId="11505" builtinId="9" hidden="1"/>
    <cellStyle name="Lien hypertexte visité" xfId="11506" builtinId="9" hidden="1"/>
    <cellStyle name="Lien hypertexte visité" xfId="11507" builtinId="9" hidden="1"/>
    <cellStyle name="Lien hypertexte visité" xfId="11508" builtinId="9" hidden="1"/>
    <cellStyle name="Lien hypertexte visité" xfId="11509" builtinId="9" hidden="1"/>
    <cellStyle name="Lien hypertexte visité" xfId="11510" builtinId="9" hidden="1"/>
    <cellStyle name="Lien hypertexte visité" xfId="11511" builtinId="9" hidden="1"/>
    <cellStyle name="Lien hypertexte visité" xfId="11512" builtinId="9" hidden="1"/>
    <cellStyle name="Lien hypertexte visité" xfId="11513" builtinId="9" hidden="1"/>
    <cellStyle name="Lien hypertexte visité" xfId="11514" builtinId="9" hidden="1"/>
    <cellStyle name="Lien hypertexte visité" xfId="11515" builtinId="9" hidden="1"/>
    <cellStyle name="Lien hypertexte visité" xfId="11516" builtinId="9" hidden="1"/>
    <cellStyle name="Lien hypertexte visité" xfId="11517" builtinId="9" hidden="1"/>
    <cellStyle name="Lien hypertexte visité" xfId="11518" builtinId="9" hidden="1"/>
    <cellStyle name="Lien hypertexte visité" xfId="11519" builtinId="9" hidden="1"/>
    <cellStyle name="Lien hypertexte visité" xfId="11520" builtinId="9" hidden="1"/>
    <cellStyle name="Lien hypertexte visité" xfId="11521" builtinId="9" hidden="1"/>
    <cellStyle name="Lien hypertexte visité" xfId="11522" builtinId="9" hidden="1"/>
    <cellStyle name="Lien hypertexte visité" xfId="11523" builtinId="9" hidden="1"/>
    <cellStyle name="Lien hypertexte visité" xfId="11524" builtinId="9" hidden="1"/>
    <cellStyle name="Lien hypertexte visité" xfId="11525" builtinId="9" hidden="1"/>
    <cellStyle name="Lien hypertexte visité" xfId="11526" builtinId="9" hidden="1"/>
    <cellStyle name="Lien hypertexte visité" xfId="11527" builtinId="9" hidden="1"/>
    <cellStyle name="Lien hypertexte visité" xfId="11528" builtinId="9" hidden="1"/>
    <cellStyle name="Lien hypertexte visité" xfId="11529" builtinId="9" hidden="1"/>
    <cellStyle name="Lien hypertexte visité" xfId="11530" builtinId="9" hidden="1"/>
    <cellStyle name="Lien hypertexte visité" xfId="11531" builtinId="9" hidden="1"/>
    <cellStyle name="Lien hypertexte visité" xfId="11532" builtinId="9" hidden="1"/>
    <cellStyle name="Lien hypertexte visité" xfId="11533" builtinId="9" hidden="1"/>
    <cellStyle name="Lien hypertexte visité" xfId="11534" builtinId="9" hidden="1"/>
    <cellStyle name="Lien hypertexte visité" xfId="11535" builtinId="9" hidden="1"/>
    <cellStyle name="Lien hypertexte visité" xfId="11536" builtinId="9" hidden="1"/>
    <cellStyle name="Lien hypertexte visité" xfId="11537" builtinId="9" hidden="1"/>
    <cellStyle name="Lien hypertexte visité" xfId="11538" builtinId="9" hidden="1"/>
    <cellStyle name="Lien hypertexte visité" xfId="11539" builtinId="9" hidden="1"/>
    <cellStyle name="Lien hypertexte visité" xfId="11540" builtinId="9" hidden="1"/>
    <cellStyle name="Lien hypertexte visité" xfId="11541" builtinId="9" hidden="1"/>
    <cellStyle name="Lien hypertexte visité" xfId="11542" builtinId="9" hidden="1"/>
    <cellStyle name="Lien hypertexte visité" xfId="11543" builtinId="9" hidden="1"/>
    <cellStyle name="Lien hypertexte visité" xfId="11544" builtinId="9" hidden="1"/>
    <cellStyle name="Lien hypertexte visité" xfId="11545" builtinId="9" hidden="1"/>
    <cellStyle name="Lien hypertexte visité" xfId="11546" builtinId="9" hidden="1"/>
    <cellStyle name="Lien hypertexte visité" xfId="11547" builtinId="9" hidden="1"/>
    <cellStyle name="Lien hypertexte visité" xfId="11548" builtinId="9" hidden="1"/>
    <cellStyle name="Lien hypertexte visité" xfId="11549" builtinId="9" hidden="1"/>
    <cellStyle name="Lien hypertexte visité" xfId="11550" builtinId="9" hidden="1"/>
    <cellStyle name="Lien hypertexte visité" xfId="11551" builtinId="9" hidden="1"/>
    <cellStyle name="Lien hypertexte visité" xfId="11552" builtinId="9" hidden="1"/>
    <cellStyle name="Lien hypertexte visité" xfId="11553" builtinId="9" hidden="1"/>
    <cellStyle name="Lien hypertexte visité" xfId="11554" builtinId="9" hidden="1"/>
    <cellStyle name="Lien hypertexte visité" xfId="11555" builtinId="9" hidden="1"/>
    <cellStyle name="Lien hypertexte visité" xfId="11556" builtinId="9" hidden="1"/>
    <cellStyle name="Lien hypertexte visité" xfId="11557" builtinId="9" hidden="1"/>
    <cellStyle name="Lien hypertexte visité" xfId="11558" builtinId="9" hidden="1"/>
    <cellStyle name="Lien hypertexte visité" xfId="11559" builtinId="9" hidden="1"/>
    <cellStyle name="Lien hypertexte visité" xfId="11560" builtinId="9" hidden="1"/>
    <cellStyle name="Lien hypertexte visité" xfId="11561" builtinId="9" hidden="1"/>
    <cellStyle name="Lien hypertexte visité" xfId="11562" builtinId="9" hidden="1"/>
    <cellStyle name="Lien hypertexte visité" xfId="11563" builtinId="9" hidden="1"/>
    <cellStyle name="Lien hypertexte visité" xfId="11564" builtinId="9" hidden="1"/>
    <cellStyle name="Lien hypertexte visité" xfId="11565" builtinId="9" hidden="1"/>
    <cellStyle name="Lien hypertexte visité" xfId="11566" builtinId="9" hidden="1"/>
    <cellStyle name="Lien hypertexte visité" xfId="11567" builtinId="9" hidden="1"/>
    <cellStyle name="Lien hypertexte visité" xfId="11568" builtinId="9" hidden="1"/>
    <cellStyle name="Lien hypertexte visité" xfId="11569" builtinId="9" hidden="1"/>
    <cellStyle name="Lien hypertexte visité" xfId="11570" builtinId="9" hidden="1"/>
    <cellStyle name="Lien hypertexte visité" xfId="11571" builtinId="9" hidden="1"/>
    <cellStyle name="Lien hypertexte visité" xfId="11572" builtinId="9" hidden="1"/>
    <cellStyle name="Lien hypertexte visité" xfId="11573" builtinId="9" hidden="1"/>
    <cellStyle name="Lien hypertexte visité" xfId="11574" builtinId="9" hidden="1"/>
    <cellStyle name="Lien hypertexte visité" xfId="11575" builtinId="9" hidden="1"/>
    <cellStyle name="Lien hypertexte visité" xfId="11576" builtinId="9" hidden="1"/>
    <cellStyle name="Lien hypertexte visité" xfId="11577" builtinId="9" hidden="1"/>
    <cellStyle name="Lien hypertexte visité" xfId="11578" builtinId="9" hidden="1"/>
    <cellStyle name="Lien hypertexte visité" xfId="11579" builtinId="9" hidden="1"/>
    <cellStyle name="Lien hypertexte visité" xfId="11580" builtinId="9" hidden="1"/>
    <cellStyle name="Lien hypertexte visité" xfId="11581" builtinId="9" hidden="1"/>
    <cellStyle name="Lien hypertexte visité" xfId="11582" builtinId="9" hidden="1"/>
    <cellStyle name="Lien hypertexte visité" xfId="11583" builtinId="9" hidden="1"/>
    <cellStyle name="Lien hypertexte visité" xfId="11584" builtinId="9" hidden="1"/>
    <cellStyle name="Lien hypertexte visité" xfId="11585" builtinId="9" hidden="1"/>
    <cellStyle name="Lien hypertexte visité" xfId="11586" builtinId="9" hidden="1"/>
    <cellStyle name="Lien hypertexte visité" xfId="11587" builtinId="9" hidden="1"/>
    <cellStyle name="Lien hypertexte visité" xfId="11588" builtinId="9" hidden="1"/>
    <cellStyle name="Lien hypertexte visité" xfId="11589" builtinId="9" hidden="1"/>
    <cellStyle name="Lien hypertexte visité" xfId="11590" builtinId="9" hidden="1"/>
    <cellStyle name="Lien hypertexte visité" xfId="11591" builtinId="9" hidden="1"/>
    <cellStyle name="Lien hypertexte visité" xfId="11592" builtinId="9" hidden="1"/>
    <cellStyle name="Lien hypertexte visité" xfId="11593" builtinId="9" hidden="1"/>
    <cellStyle name="Lien hypertexte visité" xfId="11594" builtinId="9" hidden="1"/>
    <cellStyle name="Lien hypertexte visité" xfId="11595" builtinId="9" hidden="1"/>
    <cellStyle name="Lien hypertexte visité" xfId="11596" builtinId="9" hidden="1"/>
    <cellStyle name="Lien hypertexte visité" xfId="11597" builtinId="9" hidden="1"/>
    <cellStyle name="Lien hypertexte visité" xfId="11598" builtinId="9" hidden="1"/>
    <cellStyle name="Lien hypertexte visité" xfId="11599" builtinId="9" hidden="1"/>
    <cellStyle name="Lien hypertexte visité" xfId="11600" builtinId="9" hidden="1"/>
    <cellStyle name="Lien hypertexte visité" xfId="11601" builtinId="9" hidden="1"/>
    <cellStyle name="Lien hypertexte visité" xfId="11602" builtinId="9" hidden="1"/>
    <cellStyle name="Lien hypertexte visité" xfId="11603" builtinId="9" hidden="1"/>
    <cellStyle name="Lien hypertexte visité" xfId="11604" builtinId="9" hidden="1"/>
    <cellStyle name="Lien hypertexte visité" xfId="11605" builtinId="9" hidden="1"/>
    <cellStyle name="Lien hypertexte visité" xfId="11606" builtinId="9" hidden="1"/>
    <cellStyle name="Lien hypertexte visité" xfId="11607" builtinId="9" hidden="1"/>
    <cellStyle name="Lien hypertexte visité" xfId="11608" builtinId="9" hidden="1"/>
    <cellStyle name="Lien hypertexte visité" xfId="11609" builtinId="9" hidden="1"/>
    <cellStyle name="Lien hypertexte visité" xfId="11610" builtinId="9" hidden="1"/>
    <cellStyle name="Lien hypertexte visité" xfId="11611" builtinId="9" hidden="1"/>
    <cellStyle name="Lien hypertexte visité" xfId="11612" builtinId="9" hidden="1"/>
    <cellStyle name="Lien hypertexte visité" xfId="11613" builtinId="9" hidden="1"/>
    <cellStyle name="Lien hypertexte visité" xfId="11614" builtinId="9" hidden="1"/>
    <cellStyle name="Lien hypertexte visité" xfId="11615" builtinId="9" hidden="1"/>
    <cellStyle name="Lien hypertexte visité" xfId="11616" builtinId="9" hidden="1"/>
    <cellStyle name="Lien hypertexte visité" xfId="11617" builtinId="9" hidden="1"/>
    <cellStyle name="Lien hypertexte visité" xfId="11618" builtinId="9" hidden="1"/>
    <cellStyle name="Lien hypertexte visité" xfId="11619" builtinId="9" hidden="1"/>
    <cellStyle name="Lien hypertexte visité" xfId="11620" builtinId="9" hidden="1"/>
    <cellStyle name="Lien hypertexte visité" xfId="11621" builtinId="9" hidden="1"/>
    <cellStyle name="Lien hypertexte visité" xfId="11622" builtinId="9" hidden="1"/>
    <cellStyle name="Lien hypertexte visité" xfId="11623" builtinId="9" hidden="1"/>
    <cellStyle name="Lien hypertexte visité" xfId="11624" builtinId="9" hidden="1"/>
    <cellStyle name="Lien hypertexte visité" xfId="11625" builtinId="9" hidden="1"/>
    <cellStyle name="Lien hypertexte visité" xfId="11626" builtinId="9" hidden="1"/>
    <cellStyle name="Lien hypertexte visité" xfId="11627" builtinId="9" hidden="1"/>
    <cellStyle name="Lien hypertexte visité" xfId="11628" builtinId="9" hidden="1"/>
    <cellStyle name="Lien hypertexte visité" xfId="11629" builtinId="9" hidden="1"/>
    <cellStyle name="Lien hypertexte visité" xfId="11630" builtinId="9" hidden="1"/>
    <cellStyle name="Lien hypertexte visité" xfId="11631" builtinId="9" hidden="1"/>
    <cellStyle name="Lien hypertexte visité" xfId="11632" builtinId="9" hidden="1"/>
    <cellStyle name="Lien hypertexte visité" xfId="11633" builtinId="9" hidden="1"/>
    <cellStyle name="Lien hypertexte visité" xfId="11634" builtinId="9" hidden="1"/>
    <cellStyle name="Lien hypertexte visité" xfId="11635" builtinId="9" hidden="1"/>
    <cellStyle name="Lien hypertexte visité" xfId="11636" builtinId="9" hidden="1"/>
    <cellStyle name="Lien hypertexte visité" xfId="11637" builtinId="9" hidden="1"/>
    <cellStyle name="Lien hypertexte visité" xfId="11638" builtinId="9" hidden="1"/>
    <cellStyle name="Lien hypertexte visité" xfId="11639" builtinId="9" hidden="1"/>
    <cellStyle name="Lien hypertexte visité" xfId="11640" builtinId="9" hidden="1"/>
    <cellStyle name="Lien hypertexte visité" xfId="11641" builtinId="9" hidden="1"/>
    <cellStyle name="Lien hypertexte visité" xfId="11642" builtinId="9" hidden="1"/>
    <cellStyle name="Lien hypertexte visité" xfId="11643" builtinId="9" hidden="1"/>
    <cellStyle name="Lien hypertexte visité" xfId="11644" builtinId="9" hidden="1"/>
    <cellStyle name="Lien hypertexte visité" xfId="11645" builtinId="9" hidden="1"/>
    <cellStyle name="Lien hypertexte visité" xfId="11646" builtinId="9" hidden="1"/>
    <cellStyle name="Lien hypertexte visité" xfId="11647" builtinId="9" hidden="1"/>
    <cellStyle name="Lien hypertexte visité" xfId="11648" builtinId="9" hidden="1"/>
    <cellStyle name="Lien hypertexte visité" xfId="11649" builtinId="9" hidden="1"/>
    <cellStyle name="Lien hypertexte visité" xfId="11650" builtinId="9" hidden="1"/>
    <cellStyle name="Lien hypertexte visité" xfId="11651" builtinId="9" hidden="1"/>
    <cellStyle name="Lien hypertexte visité" xfId="11652" builtinId="9" hidden="1"/>
    <cellStyle name="Lien hypertexte visité" xfId="11653" builtinId="9" hidden="1"/>
    <cellStyle name="Lien hypertexte visité" xfId="11654" builtinId="9" hidden="1"/>
    <cellStyle name="Lien hypertexte visité" xfId="11655" builtinId="9" hidden="1"/>
    <cellStyle name="Lien hypertexte visité" xfId="11656" builtinId="9" hidden="1"/>
    <cellStyle name="Lien hypertexte visité" xfId="11657" builtinId="9" hidden="1"/>
    <cellStyle name="Lien hypertexte visité" xfId="11658" builtinId="9" hidden="1"/>
    <cellStyle name="Lien hypertexte visité" xfId="11659" builtinId="9" hidden="1"/>
    <cellStyle name="Lien hypertexte visité" xfId="11660" builtinId="9" hidden="1"/>
    <cellStyle name="Lien hypertexte visité" xfId="11661" builtinId="9" hidden="1"/>
    <cellStyle name="Lien hypertexte visité" xfId="11662" builtinId="9" hidden="1"/>
    <cellStyle name="Lien hypertexte visité" xfId="11663" builtinId="9" hidden="1"/>
    <cellStyle name="Lien hypertexte visité" xfId="11664" builtinId="9" hidden="1"/>
    <cellStyle name="Lien hypertexte visité" xfId="11665" builtinId="9" hidden="1"/>
    <cellStyle name="Lien hypertexte visité" xfId="11666" builtinId="9" hidden="1"/>
    <cellStyle name="Lien hypertexte visité" xfId="11667" builtinId="9" hidden="1"/>
    <cellStyle name="Lien hypertexte visité" xfId="11668" builtinId="9" hidden="1"/>
    <cellStyle name="Lien hypertexte visité" xfId="11669" builtinId="9" hidden="1"/>
    <cellStyle name="Lien hypertexte visité" xfId="11670" builtinId="9" hidden="1"/>
    <cellStyle name="Lien hypertexte visité" xfId="11671" builtinId="9" hidden="1"/>
    <cellStyle name="Lien hypertexte visité" xfId="11672" builtinId="9" hidden="1"/>
    <cellStyle name="Lien hypertexte visité" xfId="11673" builtinId="9" hidden="1"/>
    <cellStyle name="Lien hypertexte visité" xfId="11674" builtinId="9" hidden="1"/>
    <cellStyle name="Lien hypertexte visité" xfId="11675" builtinId="9" hidden="1"/>
    <cellStyle name="Lien hypertexte visité" xfId="11676" builtinId="9" hidden="1"/>
    <cellStyle name="Lien hypertexte visité" xfId="11677" builtinId="9" hidden="1"/>
    <cellStyle name="Lien hypertexte visité" xfId="11678" builtinId="9" hidden="1"/>
    <cellStyle name="Lien hypertexte visité" xfId="11679" builtinId="9" hidden="1"/>
    <cellStyle name="Lien hypertexte visité" xfId="11680" builtinId="9" hidden="1"/>
    <cellStyle name="Lien hypertexte visité" xfId="11681" builtinId="9" hidden="1"/>
    <cellStyle name="Lien hypertexte visité" xfId="11682" builtinId="9" hidden="1"/>
    <cellStyle name="Lien hypertexte visité" xfId="11683" builtinId="9" hidden="1"/>
    <cellStyle name="Lien hypertexte visité" xfId="11684" builtinId="9" hidden="1"/>
    <cellStyle name="Lien hypertexte visité" xfId="11685" builtinId="9" hidden="1"/>
    <cellStyle name="Lien hypertexte visité" xfId="11686" builtinId="9" hidden="1"/>
    <cellStyle name="Lien hypertexte visité" xfId="11687" builtinId="9" hidden="1"/>
    <cellStyle name="Lien hypertexte visité" xfId="11688" builtinId="9" hidden="1"/>
    <cellStyle name="Lien hypertexte visité" xfId="11689" builtinId="9" hidden="1"/>
    <cellStyle name="Lien hypertexte visité" xfId="11690" builtinId="9" hidden="1"/>
    <cellStyle name="Lien hypertexte visité" xfId="11691" builtinId="9" hidden="1"/>
    <cellStyle name="Lien hypertexte visité" xfId="11692" builtinId="9" hidden="1"/>
    <cellStyle name="Lien hypertexte visité" xfId="11693" builtinId="9" hidden="1"/>
    <cellStyle name="Lien hypertexte visité" xfId="11694" builtinId="9" hidden="1"/>
    <cellStyle name="Lien hypertexte visité" xfId="11695" builtinId="9" hidden="1"/>
    <cellStyle name="Lien hypertexte visité" xfId="11696" builtinId="9" hidden="1"/>
    <cellStyle name="Lien hypertexte visité" xfId="11697" builtinId="9" hidden="1"/>
    <cellStyle name="Lien hypertexte visité" xfId="11698" builtinId="9" hidden="1"/>
    <cellStyle name="Lien hypertexte visité" xfId="11699" builtinId="9" hidden="1"/>
    <cellStyle name="Lien hypertexte visité" xfId="11700" builtinId="9" hidden="1"/>
    <cellStyle name="Lien hypertexte visité" xfId="11701" builtinId="9" hidden="1"/>
    <cellStyle name="Lien hypertexte visité" xfId="11702" builtinId="9" hidden="1"/>
    <cellStyle name="Lien hypertexte visité" xfId="11703" builtinId="9" hidden="1"/>
    <cellStyle name="Lien hypertexte visité" xfId="11704" builtinId="9" hidden="1"/>
    <cellStyle name="Lien hypertexte visité" xfId="11705" builtinId="9" hidden="1"/>
    <cellStyle name="Lien hypertexte visité" xfId="11706" builtinId="9" hidden="1"/>
    <cellStyle name="Lien hypertexte visité" xfId="11707" builtinId="9" hidden="1"/>
    <cellStyle name="Lien hypertexte visité" xfId="11708" builtinId="9" hidden="1"/>
    <cellStyle name="Lien hypertexte visité" xfId="11709" builtinId="9" hidden="1"/>
    <cellStyle name="Lien hypertexte visité" xfId="11710" builtinId="9" hidden="1"/>
    <cellStyle name="Lien hypertexte visité" xfId="11711" builtinId="9" hidden="1"/>
    <cellStyle name="Lien hypertexte visité" xfId="11712" builtinId="9" hidden="1"/>
    <cellStyle name="Lien hypertexte visité" xfId="11713" builtinId="9" hidden="1"/>
    <cellStyle name="Lien hypertexte visité" xfId="11714" builtinId="9" hidden="1"/>
    <cellStyle name="Lien hypertexte visité" xfId="11715" builtinId="9" hidden="1"/>
    <cellStyle name="Lien hypertexte visité" xfId="11716" builtinId="9" hidden="1"/>
    <cellStyle name="Lien hypertexte visité" xfId="11717" builtinId="9" hidden="1"/>
    <cellStyle name="Lien hypertexte visité" xfId="11718" builtinId="9" hidden="1"/>
    <cellStyle name="Lien hypertexte visité" xfId="11719" builtinId="9" hidden="1"/>
    <cellStyle name="Lien hypertexte visité" xfId="11720" builtinId="9" hidden="1"/>
    <cellStyle name="Lien hypertexte visité" xfId="11721" builtinId="9" hidden="1"/>
    <cellStyle name="Lien hypertexte visité" xfId="11722" builtinId="9" hidden="1"/>
    <cellStyle name="Lien hypertexte visité" xfId="11723" builtinId="9" hidden="1"/>
    <cellStyle name="Lien hypertexte visité" xfId="11724" builtinId="9" hidden="1"/>
    <cellStyle name="Lien hypertexte visité" xfId="11725" builtinId="9" hidden="1"/>
    <cellStyle name="Lien hypertexte visité" xfId="11726" builtinId="9" hidden="1"/>
    <cellStyle name="Lien hypertexte visité" xfId="11727" builtinId="9" hidden="1"/>
    <cellStyle name="Lien hypertexte visité" xfId="11728" builtinId="9" hidden="1"/>
    <cellStyle name="Lien hypertexte visité" xfId="11729" builtinId="9" hidden="1"/>
    <cellStyle name="Lien hypertexte visité" xfId="11730" builtinId="9" hidden="1"/>
    <cellStyle name="Lien hypertexte visité" xfId="11731" builtinId="9" hidden="1"/>
    <cellStyle name="Lien hypertexte visité" xfId="11732" builtinId="9" hidden="1"/>
    <cellStyle name="Lien hypertexte visité" xfId="11733" builtinId="9" hidden="1"/>
    <cellStyle name="Lien hypertexte visité" xfId="11734" builtinId="9" hidden="1"/>
    <cellStyle name="Lien hypertexte visité" xfId="11735" builtinId="9" hidden="1"/>
    <cellStyle name="Lien hypertexte visité" xfId="11736" builtinId="9" hidden="1"/>
    <cellStyle name="Lien hypertexte visité" xfId="11737" builtinId="9" hidden="1"/>
    <cellStyle name="Lien hypertexte visité" xfId="11738" builtinId="9" hidden="1"/>
    <cellStyle name="Lien hypertexte visité" xfId="11739" builtinId="9" hidden="1"/>
    <cellStyle name="Lien hypertexte visité" xfId="11740" builtinId="9" hidden="1"/>
    <cellStyle name="Lien hypertexte visité" xfId="11741" builtinId="9" hidden="1"/>
    <cellStyle name="Lien hypertexte visité" xfId="11742" builtinId="9" hidden="1"/>
    <cellStyle name="Lien hypertexte visité" xfId="11743" builtinId="9" hidden="1"/>
    <cellStyle name="Lien hypertexte visité" xfId="11744" builtinId="9" hidden="1"/>
    <cellStyle name="Lien hypertexte visité" xfId="11745" builtinId="9" hidden="1"/>
    <cellStyle name="Lien hypertexte visité" xfId="11746" builtinId="9" hidden="1"/>
    <cellStyle name="Lien hypertexte visité" xfId="11747" builtinId="9" hidden="1"/>
    <cellStyle name="Lien hypertexte visité" xfId="11748" builtinId="9" hidden="1"/>
    <cellStyle name="Lien hypertexte visité" xfId="11749" builtinId="9" hidden="1"/>
    <cellStyle name="Lien hypertexte visité" xfId="11750" builtinId="9" hidden="1"/>
    <cellStyle name="Lien hypertexte visité" xfId="11751" builtinId="9" hidden="1"/>
    <cellStyle name="Lien hypertexte visité" xfId="11752" builtinId="9" hidden="1"/>
    <cellStyle name="Lien hypertexte visité" xfId="11753" builtinId="9" hidden="1"/>
    <cellStyle name="Lien hypertexte visité" xfId="11754" builtinId="9" hidden="1"/>
    <cellStyle name="Lien hypertexte visité" xfId="11755" builtinId="9" hidden="1"/>
    <cellStyle name="Lien hypertexte visité" xfId="11756" builtinId="9" hidden="1"/>
    <cellStyle name="Lien hypertexte visité" xfId="11757" builtinId="9" hidden="1"/>
    <cellStyle name="Lien hypertexte visité" xfId="11758" builtinId="9" hidden="1"/>
    <cellStyle name="Lien hypertexte visité" xfId="11759" builtinId="9" hidden="1"/>
    <cellStyle name="Lien hypertexte visité" xfId="11760" builtinId="9" hidden="1"/>
    <cellStyle name="Lien hypertexte visité" xfId="11761" builtinId="9" hidden="1"/>
    <cellStyle name="Lien hypertexte visité" xfId="11762" builtinId="9" hidden="1"/>
    <cellStyle name="Lien hypertexte visité" xfId="11763" builtinId="9" hidden="1"/>
    <cellStyle name="Lien hypertexte visité" xfId="11764" builtinId="9" hidden="1"/>
    <cellStyle name="Lien hypertexte visité" xfId="11765" builtinId="9" hidden="1"/>
    <cellStyle name="Lien hypertexte visité" xfId="11766" builtinId="9" hidden="1"/>
    <cellStyle name="Lien hypertexte visité" xfId="11767" builtinId="9" hidden="1"/>
    <cellStyle name="Lien hypertexte visité" xfId="11768" builtinId="9" hidden="1"/>
    <cellStyle name="Lien hypertexte visité" xfId="11769" builtinId="9" hidden="1"/>
    <cellStyle name="Lien hypertexte visité" xfId="11770" builtinId="9" hidden="1"/>
    <cellStyle name="Lien hypertexte visité" xfId="11771" builtinId="9" hidden="1"/>
    <cellStyle name="Lien hypertexte visité" xfId="11772" builtinId="9" hidden="1"/>
    <cellStyle name="Lien hypertexte visité" xfId="11773" builtinId="9" hidden="1"/>
    <cellStyle name="Lien hypertexte visité" xfId="11774" builtinId="9" hidden="1"/>
    <cellStyle name="Lien hypertexte visité" xfId="11775" builtinId="9" hidden="1"/>
    <cellStyle name="Lien hypertexte visité" xfId="11776" builtinId="9" hidden="1"/>
    <cellStyle name="Lien hypertexte visité" xfId="11777" builtinId="9" hidden="1"/>
    <cellStyle name="Lien hypertexte visité" xfId="11778" builtinId="9" hidden="1"/>
    <cellStyle name="Lien hypertexte visité" xfId="11779" builtinId="9" hidden="1"/>
    <cellStyle name="Lien hypertexte visité" xfId="11780" builtinId="9" hidden="1"/>
    <cellStyle name="Lien hypertexte visité" xfId="11781" builtinId="9" hidden="1"/>
    <cellStyle name="Lien hypertexte visité" xfId="11782" builtinId="9" hidden="1"/>
    <cellStyle name="Lien hypertexte visité" xfId="11783" builtinId="9" hidden="1"/>
    <cellStyle name="Lien hypertexte visité" xfId="11784" builtinId="9" hidden="1"/>
    <cellStyle name="Lien hypertexte visité" xfId="11785" builtinId="9" hidden="1"/>
    <cellStyle name="Lien hypertexte visité" xfId="11786" builtinId="9" hidden="1"/>
    <cellStyle name="Lien hypertexte visité" xfId="11787" builtinId="9" hidden="1"/>
    <cellStyle name="Lien hypertexte visité" xfId="11788" builtinId="9" hidden="1"/>
    <cellStyle name="Lien hypertexte visité" xfId="11789" builtinId="9" hidden="1"/>
    <cellStyle name="Lien hypertexte visité" xfId="11790" builtinId="9" hidden="1"/>
    <cellStyle name="Lien hypertexte visité" xfId="11791" builtinId="9" hidden="1"/>
    <cellStyle name="Lien hypertexte visité" xfId="11792" builtinId="9" hidden="1"/>
    <cellStyle name="Lien hypertexte visité" xfId="11793" builtinId="9" hidden="1"/>
    <cellStyle name="Lien hypertexte visité" xfId="11794" builtinId="9" hidden="1"/>
    <cellStyle name="Lien hypertexte visité" xfId="11795" builtinId="9" hidden="1"/>
    <cellStyle name="Lien hypertexte visité" xfId="11796" builtinId="9" hidden="1"/>
    <cellStyle name="Lien hypertexte visité" xfId="11797" builtinId="9" hidden="1"/>
    <cellStyle name="Lien hypertexte visité" xfId="11798" builtinId="9" hidden="1"/>
    <cellStyle name="Lien hypertexte visité" xfId="11799" builtinId="9" hidden="1"/>
    <cellStyle name="Lien hypertexte visité" xfId="11800" builtinId="9" hidden="1"/>
    <cellStyle name="Lien hypertexte visité" xfId="11801" builtinId="9" hidden="1"/>
    <cellStyle name="Lien hypertexte visité" xfId="11802" builtinId="9" hidden="1"/>
    <cellStyle name="Lien hypertexte visité" xfId="11803" builtinId="9" hidden="1"/>
    <cellStyle name="Lien hypertexte visité" xfId="11804" builtinId="9" hidden="1"/>
    <cellStyle name="Lien hypertexte visité" xfId="11805" builtinId="9" hidden="1"/>
    <cellStyle name="Lien hypertexte visité" xfId="11806" builtinId="9" hidden="1"/>
    <cellStyle name="Lien hypertexte visité" xfId="11807" builtinId="9" hidden="1"/>
    <cellStyle name="Lien hypertexte visité" xfId="11808" builtinId="9" hidden="1"/>
    <cellStyle name="Lien hypertexte visité" xfId="11809" builtinId="9" hidden="1"/>
    <cellStyle name="Lien hypertexte visité" xfId="11810" builtinId="9" hidden="1"/>
    <cellStyle name="Lien hypertexte visité" xfId="11811" builtinId="9" hidden="1"/>
    <cellStyle name="Lien hypertexte visité" xfId="11812" builtinId="9" hidden="1"/>
    <cellStyle name="Lien hypertexte visité" xfId="11813" builtinId="9" hidden="1"/>
    <cellStyle name="Lien hypertexte visité" xfId="11814" builtinId="9" hidden="1"/>
    <cellStyle name="Lien hypertexte visité" xfId="11815" builtinId="9" hidden="1"/>
    <cellStyle name="Lien hypertexte visité" xfId="11816" builtinId="9" hidden="1"/>
    <cellStyle name="Lien hypertexte visité" xfId="11817" builtinId="9" hidden="1"/>
    <cellStyle name="Lien hypertexte visité" xfId="11818" builtinId="9" hidden="1"/>
    <cellStyle name="Lien hypertexte visité" xfId="11819" builtinId="9" hidden="1"/>
    <cellStyle name="Lien hypertexte visité" xfId="11820" builtinId="9" hidden="1"/>
    <cellStyle name="Lien hypertexte visité" xfId="11821" builtinId="9" hidden="1"/>
    <cellStyle name="Lien hypertexte visité" xfId="11822" builtinId="9" hidden="1"/>
    <cellStyle name="Lien hypertexte visité" xfId="11823" builtinId="9" hidden="1"/>
    <cellStyle name="Lien hypertexte visité" xfId="11824" builtinId="9" hidden="1"/>
    <cellStyle name="Lien hypertexte visité" xfId="11825" builtinId="9" hidden="1"/>
    <cellStyle name="Lien hypertexte visité" xfId="11826" builtinId="9" hidden="1"/>
    <cellStyle name="Lien hypertexte visité" xfId="11827" builtinId="9" hidden="1"/>
    <cellStyle name="Lien hypertexte visité" xfId="11828" builtinId="9" hidden="1"/>
    <cellStyle name="Lien hypertexte visité" xfId="11829" builtinId="9" hidden="1"/>
    <cellStyle name="Lien hypertexte visité" xfId="11830" builtinId="9" hidden="1"/>
    <cellStyle name="Lien hypertexte visité" xfId="11831" builtinId="9" hidden="1"/>
    <cellStyle name="Lien hypertexte visité" xfId="11832" builtinId="9" hidden="1"/>
    <cellStyle name="Lien hypertexte visité" xfId="11833" builtinId="9" hidden="1"/>
    <cellStyle name="Lien hypertexte visité" xfId="11834" builtinId="9" hidden="1"/>
    <cellStyle name="Lien hypertexte visité" xfId="11835" builtinId="9" hidden="1"/>
    <cellStyle name="Lien hypertexte visité" xfId="11836" builtinId="9" hidden="1"/>
    <cellStyle name="Lien hypertexte visité" xfId="11837" builtinId="9" hidden="1"/>
    <cellStyle name="Lien hypertexte visité" xfId="11838" builtinId="9" hidden="1"/>
    <cellStyle name="Lien hypertexte visité" xfId="11839" builtinId="9" hidden="1"/>
    <cellStyle name="Lien hypertexte visité" xfId="11840" builtinId="9" hidden="1"/>
    <cellStyle name="Lien hypertexte visité" xfId="11841" builtinId="9" hidden="1"/>
    <cellStyle name="Lien hypertexte visité" xfId="11842" builtinId="9" hidden="1"/>
    <cellStyle name="Lien hypertexte visité" xfId="11843" builtinId="9" hidden="1"/>
    <cellStyle name="Lien hypertexte visité" xfId="11844" builtinId="9" hidden="1"/>
    <cellStyle name="Lien hypertexte visité" xfId="11845" builtinId="9" hidden="1"/>
    <cellStyle name="Lien hypertexte visité" xfId="11846" builtinId="9" hidden="1"/>
    <cellStyle name="Lien hypertexte visité" xfId="11847" builtinId="9" hidden="1"/>
    <cellStyle name="Lien hypertexte visité" xfId="11848" builtinId="9" hidden="1"/>
    <cellStyle name="Lien hypertexte visité" xfId="11849" builtinId="9" hidden="1"/>
    <cellStyle name="Lien hypertexte visité" xfId="11850" builtinId="9" hidden="1"/>
    <cellStyle name="Lien hypertexte visité" xfId="11851" builtinId="9" hidden="1"/>
    <cellStyle name="Lien hypertexte visité" xfId="11852" builtinId="9" hidden="1"/>
    <cellStyle name="Lien hypertexte visité" xfId="11853" builtinId="9" hidden="1"/>
    <cellStyle name="Lien hypertexte visité" xfId="11854" builtinId="9" hidden="1"/>
    <cellStyle name="Lien hypertexte visité" xfId="11855" builtinId="9" hidden="1"/>
    <cellStyle name="Lien hypertexte visité" xfId="11856" builtinId="9" hidden="1"/>
    <cellStyle name="Lien hypertexte visité" xfId="11857" builtinId="9" hidden="1"/>
    <cellStyle name="Lien hypertexte visité" xfId="11858" builtinId="9" hidden="1"/>
    <cellStyle name="Lien hypertexte visité" xfId="11859" builtinId="9" hidden="1"/>
    <cellStyle name="Lien hypertexte visité" xfId="11860" builtinId="9" hidden="1"/>
    <cellStyle name="Lien hypertexte visité" xfId="11861" builtinId="9" hidden="1"/>
    <cellStyle name="Lien hypertexte visité" xfId="11862" builtinId="9" hidden="1"/>
    <cellStyle name="Lien hypertexte visité" xfId="11863" builtinId="9" hidden="1"/>
    <cellStyle name="Lien hypertexte visité" xfId="11864" builtinId="9" hidden="1"/>
    <cellStyle name="Lien hypertexte visité" xfId="11865" builtinId="9" hidden="1"/>
    <cellStyle name="Lien hypertexte visité" xfId="11866" builtinId="9" hidden="1"/>
    <cellStyle name="Lien hypertexte visité" xfId="11867" builtinId="9" hidden="1"/>
    <cellStyle name="Lien hypertexte visité" xfId="11868" builtinId="9" hidden="1"/>
    <cellStyle name="Lien hypertexte visité" xfId="11869" builtinId="9" hidden="1"/>
    <cellStyle name="Lien hypertexte visité" xfId="11870" builtinId="9" hidden="1"/>
    <cellStyle name="Lien hypertexte visité" xfId="11871" builtinId="9" hidden="1"/>
    <cellStyle name="Lien hypertexte visité" xfId="11872" builtinId="9" hidden="1"/>
    <cellStyle name="Lien hypertexte visité" xfId="11873" builtinId="9" hidden="1"/>
    <cellStyle name="Lien hypertexte visité" xfId="11874" builtinId="9" hidden="1"/>
    <cellStyle name="Lien hypertexte visité" xfId="11875" builtinId="9" hidden="1"/>
    <cellStyle name="Lien hypertexte visité" xfId="11876" builtinId="9" hidden="1"/>
    <cellStyle name="Lien hypertexte visité" xfId="11877" builtinId="9" hidden="1"/>
    <cellStyle name="Lien hypertexte visité" xfId="11878" builtinId="9" hidden="1"/>
    <cellStyle name="Lien hypertexte visité" xfId="11879" builtinId="9" hidden="1"/>
    <cellStyle name="Lien hypertexte visité" xfId="11880" builtinId="9" hidden="1"/>
    <cellStyle name="Lien hypertexte visité" xfId="11881" builtinId="9" hidden="1"/>
    <cellStyle name="Lien hypertexte visité" xfId="11882" builtinId="9" hidden="1"/>
    <cellStyle name="Lien hypertexte visité" xfId="11883" builtinId="9" hidden="1"/>
    <cellStyle name="Lien hypertexte visité" xfId="11884" builtinId="9" hidden="1"/>
    <cellStyle name="Lien hypertexte visité" xfId="11885" builtinId="9" hidden="1"/>
    <cellStyle name="Lien hypertexte visité" xfId="11886" builtinId="9" hidden="1"/>
    <cellStyle name="Lien hypertexte visité" xfId="11887" builtinId="9" hidden="1"/>
    <cellStyle name="Lien hypertexte visité" xfId="11888" builtinId="9" hidden="1"/>
    <cellStyle name="Lien hypertexte visité" xfId="11889" builtinId="9" hidden="1"/>
    <cellStyle name="Lien hypertexte visité" xfId="11890" builtinId="9" hidden="1"/>
    <cellStyle name="Lien hypertexte visité" xfId="11891" builtinId="9" hidden="1"/>
    <cellStyle name="Lien hypertexte visité" xfId="11892" builtinId="9" hidden="1"/>
    <cellStyle name="Lien hypertexte visité" xfId="11893" builtinId="9" hidden="1"/>
    <cellStyle name="Lien hypertexte visité" xfId="11894" builtinId="9" hidden="1"/>
    <cellStyle name="Lien hypertexte visité" xfId="11895" builtinId="9" hidden="1"/>
    <cellStyle name="Lien hypertexte visité" xfId="11896" builtinId="9" hidden="1"/>
    <cellStyle name="Lien hypertexte visité" xfId="11897" builtinId="9" hidden="1"/>
    <cellStyle name="Lien hypertexte visité" xfId="11898" builtinId="9" hidden="1"/>
    <cellStyle name="Lien hypertexte visité" xfId="11899" builtinId="9" hidden="1"/>
    <cellStyle name="Lien hypertexte visité" xfId="11900" builtinId="9" hidden="1"/>
    <cellStyle name="Lien hypertexte visité" xfId="11901" builtinId="9" hidden="1"/>
    <cellStyle name="Lien hypertexte visité" xfId="11902" builtinId="9" hidden="1"/>
    <cellStyle name="Lien hypertexte visité" xfId="11903" builtinId="9" hidden="1"/>
    <cellStyle name="Lien hypertexte visité" xfId="11904" builtinId="9" hidden="1"/>
    <cellStyle name="Lien hypertexte visité" xfId="11905" builtinId="9" hidden="1"/>
    <cellStyle name="Lien hypertexte visité" xfId="11906" builtinId="9" hidden="1"/>
    <cellStyle name="Lien hypertexte visité" xfId="11907" builtinId="9" hidden="1"/>
    <cellStyle name="Lien hypertexte visité" xfId="11908" builtinId="9" hidden="1"/>
    <cellStyle name="Lien hypertexte visité" xfId="11909" builtinId="9" hidden="1"/>
    <cellStyle name="Lien hypertexte visité" xfId="11910" builtinId="9" hidden="1"/>
    <cellStyle name="Lien hypertexte visité" xfId="11911" builtinId="9" hidden="1"/>
    <cellStyle name="Lien hypertexte visité" xfId="11912" builtinId="9" hidden="1"/>
    <cellStyle name="Lien hypertexte visité" xfId="11913" builtinId="9" hidden="1"/>
    <cellStyle name="Lien hypertexte visité" xfId="11914" builtinId="9" hidden="1"/>
    <cellStyle name="Lien hypertexte visité" xfId="11915" builtinId="9" hidden="1"/>
    <cellStyle name="Lien hypertexte visité" xfId="11916" builtinId="9" hidden="1"/>
    <cellStyle name="Lien hypertexte visité" xfId="11917" builtinId="9" hidden="1"/>
    <cellStyle name="Lien hypertexte visité" xfId="11918" builtinId="9" hidden="1"/>
    <cellStyle name="Lien hypertexte visité" xfId="11919" builtinId="9" hidden="1"/>
    <cellStyle name="Lien hypertexte visité" xfId="11920" builtinId="9" hidden="1"/>
    <cellStyle name="Lien hypertexte visité" xfId="11921" builtinId="9" hidden="1"/>
    <cellStyle name="Lien hypertexte visité" xfId="11922" builtinId="9" hidden="1"/>
    <cellStyle name="Lien hypertexte visité" xfId="11923" builtinId="9" hidden="1"/>
    <cellStyle name="Lien hypertexte visité" xfId="11924" builtinId="9" hidden="1"/>
    <cellStyle name="Lien hypertexte visité" xfId="11925" builtinId="9" hidden="1"/>
    <cellStyle name="Lien hypertexte visité" xfId="11926" builtinId="9" hidden="1"/>
    <cellStyle name="Lien hypertexte visité" xfId="11927" builtinId="9" hidden="1"/>
    <cellStyle name="Lien hypertexte visité" xfId="11928" builtinId="9" hidden="1"/>
    <cellStyle name="Lien hypertexte visité" xfId="11929" builtinId="9" hidden="1"/>
    <cellStyle name="Lien hypertexte visité" xfId="11930" builtinId="9" hidden="1"/>
    <cellStyle name="Lien hypertexte visité" xfId="11931" builtinId="9" hidden="1"/>
    <cellStyle name="Lien hypertexte visité" xfId="11932" builtinId="9" hidden="1"/>
    <cellStyle name="Lien hypertexte visité" xfId="11933" builtinId="9" hidden="1"/>
    <cellStyle name="Lien hypertexte visité" xfId="11934" builtinId="9" hidden="1"/>
    <cellStyle name="Lien hypertexte visité" xfId="11935" builtinId="9" hidden="1"/>
    <cellStyle name="Lien hypertexte visité" xfId="11936" builtinId="9" hidden="1"/>
    <cellStyle name="Lien hypertexte visité" xfId="11937" builtinId="9" hidden="1"/>
    <cellStyle name="Lien hypertexte visité" xfId="11938" builtinId="9" hidden="1"/>
    <cellStyle name="Lien hypertexte visité" xfId="11939" builtinId="9" hidden="1"/>
    <cellStyle name="Lien hypertexte visité" xfId="11940" builtinId="9" hidden="1"/>
    <cellStyle name="Lien hypertexte visité" xfId="11941" builtinId="9" hidden="1"/>
    <cellStyle name="Lien hypertexte visité" xfId="11942" builtinId="9" hidden="1"/>
    <cellStyle name="Lien hypertexte visité" xfId="11943" builtinId="9" hidden="1"/>
    <cellStyle name="Lien hypertexte visité" xfId="11944" builtinId="9" hidden="1"/>
    <cellStyle name="Lien hypertexte visité" xfId="11945" builtinId="9" hidden="1"/>
    <cellStyle name="Lien hypertexte visité" xfId="11946" builtinId="9" hidden="1"/>
    <cellStyle name="Lien hypertexte visité" xfId="11947" builtinId="9" hidden="1"/>
    <cellStyle name="Lien hypertexte visité" xfId="11948" builtinId="9" hidden="1"/>
    <cellStyle name="Lien hypertexte visité" xfId="11949" builtinId="9" hidden="1"/>
    <cellStyle name="Lien hypertexte visité" xfId="11950" builtinId="9" hidden="1"/>
    <cellStyle name="Lien hypertexte visité" xfId="11951" builtinId="9" hidden="1"/>
    <cellStyle name="Lien hypertexte visité" xfId="11952" builtinId="9" hidden="1"/>
    <cellStyle name="Lien hypertexte visité" xfId="11953" builtinId="9" hidden="1"/>
    <cellStyle name="Lien hypertexte visité" xfId="11954" builtinId="9" hidden="1"/>
    <cellStyle name="Lien hypertexte visité" xfId="11955" builtinId="9" hidden="1"/>
    <cellStyle name="Lien hypertexte visité" xfId="11956" builtinId="9" hidden="1"/>
    <cellStyle name="Lien hypertexte visité" xfId="11957" builtinId="9" hidden="1"/>
    <cellStyle name="Lien hypertexte visité" xfId="11958" builtinId="9" hidden="1"/>
    <cellStyle name="Lien hypertexte visité" xfId="11959" builtinId="9" hidden="1"/>
    <cellStyle name="Lien hypertexte visité" xfId="11960" builtinId="9" hidden="1"/>
    <cellStyle name="Lien hypertexte visité" xfId="11961" builtinId="9" hidden="1"/>
    <cellStyle name="Lien hypertexte visité" xfId="11962" builtinId="9" hidden="1"/>
    <cellStyle name="Lien hypertexte visité" xfId="11963" builtinId="9" hidden="1"/>
    <cellStyle name="Lien hypertexte visité" xfId="11964" builtinId="9" hidden="1"/>
    <cellStyle name="Lien hypertexte visité" xfId="11965" builtinId="9" hidden="1"/>
    <cellStyle name="Lien hypertexte visité" xfId="11966" builtinId="9" hidden="1"/>
    <cellStyle name="Lien hypertexte visité" xfId="11967" builtinId="9" hidden="1"/>
    <cellStyle name="Lien hypertexte visité" xfId="11968" builtinId="9" hidden="1"/>
    <cellStyle name="Lien hypertexte visité" xfId="11969" builtinId="9" hidden="1"/>
    <cellStyle name="Lien hypertexte visité" xfId="11970" builtinId="9" hidden="1"/>
    <cellStyle name="Lien hypertexte visité" xfId="11971" builtinId="9" hidden="1"/>
    <cellStyle name="Lien hypertexte visité" xfId="11972" builtinId="9" hidden="1"/>
    <cellStyle name="Lien hypertexte visité" xfId="11973" builtinId="9" hidden="1"/>
    <cellStyle name="Lien hypertexte visité" xfId="11974" builtinId="9" hidden="1"/>
    <cellStyle name="Lien hypertexte visité" xfId="11975" builtinId="9" hidden="1"/>
    <cellStyle name="Lien hypertexte visité" xfId="11976" builtinId="9" hidden="1"/>
    <cellStyle name="Lien hypertexte visité" xfId="11977" builtinId="9" hidden="1"/>
    <cellStyle name="Lien hypertexte visité" xfId="11978" builtinId="9" hidden="1"/>
    <cellStyle name="Lien hypertexte visité" xfId="11979" builtinId="9" hidden="1"/>
    <cellStyle name="Lien hypertexte visité" xfId="11980" builtinId="9" hidden="1"/>
    <cellStyle name="Lien hypertexte visité" xfId="11981" builtinId="9" hidden="1"/>
    <cellStyle name="Lien hypertexte visité" xfId="11982" builtinId="9" hidden="1"/>
    <cellStyle name="Lien hypertexte visité" xfId="11983" builtinId="9" hidden="1"/>
    <cellStyle name="Lien hypertexte visité" xfId="11984" builtinId="9" hidden="1"/>
    <cellStyle name="Lien hypertexte visité" xfId="11985" builtinId="9" hidden="1"/>
    <cellStyle name="Lien hypertexte visité" xfId="11986" builtinId="9" hidden="1"/>
    <cellStyle name="Lien hypertexte visité" xfId="11987" builtinId="9" hidden="1"/>
    <cellStyle name="Lien hypertexte visité" xfId="11988" builtinId="9" hidden="1"/>
    <cellStyle name="Lien hypertexte visité" xfId="11989" builtinId="9" hidden="1"/>
    <cellStyle name="Lien hypertexte visité" xfId="11990" builtinId="9" hidden="1"/>
    <cellStyle name="Lien hypertexte visité" xfId="11991" builtinId="9" hidden="1"/>
    <cellStyle name="Lien hypertexte visité" xfId="11992" builtinId="9" hidden="1"/>
    <cellStyle name="Lien hypertexte visité" xfId="11993" builtinId="9" hidden="1"/>
    <cellStyle name="Lien hypertexte visité" xfId="11994" builtinId="9" hidden="1"/>
    <cellStyle name="Lien hypertexte visité" xfId="11995" builtinId="9" hidden="1"/>
    <cellStyle name="Lien hypertexte visité" xfId="11996" builtinId="9" hidden="1"/>
    <cellStyle name="Lien hypertexte visité" xfId="11997" builtinId="9" hidden="1"/>
    <cellStyle name="Lien hypertexte visité" xfId="11998" builtinId="9" hidden="1"/>
    <cellStyle name="Lien hypertexte visité" xfId="11999" builtinId="9" hidden="1"/>
    <cellStyle name="Lien hypertexte visité" xfId="12000" builtinId="9" hidden="1"/>
    <cellStyle name="Lien hypertexte visité" xfId="12001" builtinId="9" hidden="1"/>
    <cellStyle name="Lien hypertexte visité" xfId="12002" builtinId="9" hidden="1"/>
    <cellStyle name="Lien hypertexte visité" xfId="12003" builtinId="9" hidden="1"/>
    <cellStyle name="Lien hypertexte visité" xfId="12004" builtinId="9" hidden="1"/>
    <cellStyle name="Lien hypertexte visité" xfId="12005" builtinId="9" hidden="1"/>
    <cellStyle name="Lien hypertexte visité" xfId="12006" builtinId="9" hidden="1"/>
    <cellStyle name="Lien hypertexte visité" xfId="12007" builtinId="9" hidden="1"/>
    <cellStyle name="Lien hypertexte visité" xfId="12008" builtinId="9" hidden="1"/>
    <cellStyle name="Lien hypertexte visité" xfId="12009" builtinId="9" hidden="1"/>
    <cellStyle name="Lien hypertexte visité" xfId="12010" builtinId="9" hidden="1"/>
    <cellStyle name="Lien hypertexte visité" xfId="12011" builtinId="9" hidden="1"/>
    <cellStyle name="Lien hypertexte visité" xfId="12012" builtinId="9" hidden="1"/>
    <cellStyle name="Lien hypertexte visité" xfId="12013" builtinId="9" hidden="1"/>
    <cellStyle name="Lien hypertexte visité" xfId="12014" builtinId="9" hidden="1"/>
    <cellStyle name="Lien hypertexte visité" xfId="12015" builtinId="9" hidden="1"/>
    <cellStyle name="Lien hypertexte visité" xfId="12016" builtinId="9" hidden="1"/>
    <cellStyle name="Lien hypertexte visité" xfId="12017" builtinId="9" hidden="1"/>
    <cellStyle name="Lien hypertexte visité" xfId="12018" builtinId="9" hidden="1"/>
    <cellStyle name="Lien hypertexte visité" xfId="12019" builtinId="9" hidden="1"/>
    <cellStyle name="Lien hypertexte visité" xfId="12020" builtinId="9" hidden="1"/>
    <cellStyle name="Lien hypertexte visité" xfId="12021" builtinId="9" hidden="1"/>
    <cellStyle name="Lien hypertexte visité" xfId="12022" builtinId="9" hidden="1"/>
    <cellStyle name="Lien hypertexte visité" xfId="12023" builtinId="9" hidden="1"/>
    <cellStyle name="Lien hypertexte visité" xfId="12024" builtinId="9" hidden="1"/>
    <cellStyle name="Lien hypertexte visité" xfId="12025" builtinId="9" hidden="1"/>
    <cellStyle name="Lien hypertexte visité" xfId="12026" builtinId="9" hidden="1"/>
    <cellStyle name="Lien hypertexte visité" xfId="12027" builtinId="9" hidden="1"/>
    <cellStyle name="Lien hypertexte visité" xfId="12028" builtinId="9" hidden="1"/>
    <cellStyle name="Lien hypertexte visité" xfId="12029" builtinId="9" hidden="1"/>
    <cellStyle name="Lien hypertexte visité" xfId="12030" builtinId="9" hidden="1"/>
    <cellStyle name="Lien hypertexte visité" xfId="12031" builtinId="9" hidden="1"/>
    <cellStyle name="Lien hypertexte visité" xfId="12032" builtinId="9" hidden="1"/>
    <cellStyle name="Lien hypertexte visité" xfId="12033" builtinId="9" hidden="1"/>
    <cellStyle name="Lien hypertexte visité" xfId="12034" builtinId="9" hidden="1"/>
    <cellStyle name="Lien hypertexte visité" xfId="12035" builtinId="9" hidden="1"/>
    <cellStyle name="Lien hypertexte visité" xfId="12036" builtinId="9" hidden="1"/>
    <cellStyle name="Lien hypertexte visité" xfId="12037" builtinId="9" hidden="1"/>
    <cellStyle name="Lien hypertexte visité" xfId="12038" builtinId="9" hidden="1"/>
    <cellStyle name="Lien hypertexte visité" xfId="12039" builtinId="9" hidden="1"/>
    <cellStyle name="Lien hypertexte visité" xfId="12040" builtinId="9" hidden="1"/>
    <cellStyle name="Lien hypertexte visité" xfId="12041" builtinId="9" hidden="1"/>
    <cellStyle name="Lien hypertexte visité" xfId="12042" builtinId="9" hidden="1"/>
    <cellStyle name="Lien hypertexte visité" xfId="12043" builtinId="9" hidden="1"/>
    <cellStyle name="Lien hypertexte visité" xfId="12044" builtinId="9" hidden="1"/>
    <cellStyle name="Lien hypertexte visité" xfId="12045" builtinId="9" hidden="1"/>
    <cellStyle name="Lien hypertexte visité" xfId="12046" builtinId="9" hidden="1"/>
    <cellStyle name="Lien hypertexte visité" xfId="12047" builtinId="9" hidden="1"/>
    <cellStyle name="Lien hypertexte visité" xfId="12048" builtinId="9" hidden="1"/>
    <cellStyle name="Lien hypertexte visité" xfId="12049" builtinId="9" hidden="1"/>
    <cellStyle name="Lien hypertexte visité" xfId="12050" builtinId="9" hidden="1"/>
    <cellStyle name="Lien hypertexte visité" xfId="12051" builtinId="9" hidden="1"/>
    <cellStyle name="Lien hypertexte visité" xfId="12052" builtinId="9" hidden="1"/>
    <cellStyle name="Lien hypertexte visité" xfId="12053" builtinId="9" hidden="1"/>
    <cellStyle name="Lien hypertexte visité" xfId="12054" builtinId="9" hidden="1"/>
    <cellStyle name="Lien hypertexte visité" xfId="12055" builtinId="9" hidden="1"/>
    <cellStyle name="Lien hypertexte visité" xfId="12056" builtinId="9" hidden="1"/>
    <cellStyle name="Lien hypertexte visité" xfId="12057" builtinId="9" hidden="1"/>
    <cellStyle name="Lien hypertexte visité" xfId="12058" builtinId="9" hidden="1"/>
    <cellStyle name="Lien hypertexte visité" xfId="12059" builtinId="9" hidden="1"/>
    <cellStyle name="Lien hypertexte visité" xfId="12060" builtinId="9" hidden="1"/>
    <cellStyle name="Lien hypertexte visité" xfId="12061" builtinId="9" hidden="1"/>
    <cellStyle name="Lien hypertexte visité" xfId="12062" builtinId="9" hidden="1"/>
    <cellStyle name="Lien hypertexte visité" xfId="12063" builtinId="9" hidden="1"/>
    <cellStyle name="Lien hypertexte visité" xfId="12064" builtinId="9" hidden="1"/>
    <cellStyle name="Lien hypertexte visité" xfId="12065" builtinId="9" hidden="1"/>
    <cellStyle name="Lien hypertexte visité" xfId="12066" builtinId="9" hidden="1"/>
    <cellStyle name="Lien hypertexte visité" xfId="12067" builtinId="9" hidden="1"/>
    <cellStyle name="Lien hypertexte visité" xfId="12068" builtinId="9" hidden="1"/>
    <cellStyle name="Lien hypertexte visité" xfId="12069" builtinId="9" hidden="1"/>
    <cellStyle name="Lien hypertexte visité" xfId="12070" builtinId="9" hidden="1"/>
    <cellStyle name="Lien hypertexte visité" xfId="12071" builtinId="9" hidden="1"/>
    <cellStyle name="Lien hypertexte visité" xfId="12072" builtinId="9" hidden="1"/>
    <cellStyle name="Lien hypertexte visité" xfId="12073" builtinId="9" hidden="1"/>
    <cellStyle name="Lien hypertexte visité" xfId="12074" builtinId="9" hidden="1"/>
    <cellStyle name="Lien hypertexte visité" xfId="12075" builtinId="9" hidden="1"/>
    <cellStyle name="Lien hypertexte visité" xfId="12076" builtinId="9" hidden="1"/>
    <cellStyle name="Lien hypertexte visité" xfId="12077" builtinId="9" hidden="1"/>
    <cellStyle name="Lien hypertexte visité" xfId="12078" builtinId="9" hidden="1"/>
    <cellStyle name="Lien hypertexte visité" xfId="12079" builtinId="9" hidden="1"/>
    <cellStyle name="Lien hypertexte visité" xfId="12080" builtinId="9" hidden="1"/>
    <cellStyle name="Lien hypertexte visité" xfId="12081" builtinId="9" hidden="1"/>
    <cellStyle name="Lien hypertexte visité" xfId="12082" builtinId="9" hidden="1"/>
    <cellStyle name="Lien hypertexte visité" xfId="12083" builtinId="9" hidden="1"/>
    <cellStyle name="Lien hypertexte visité" xfId="12084" builtinId="9" hidden="1"/>
    <cellStyle name="Lien hypertexte visité" xfId="12085" builtinId="9" hidden="1"/>
    <cellStyle name="Lien hypertexte visité" xfId="12086" builtinId="9" hidden="1"/>
    <cellStyle name="Lien hypertexte visité" xfId="12087" builtinId="9" hidden="1"/>
    <cellStyle name="Lien hypertexte visité" xfId="12088" builtinId="9" hidden="1"/>
    <cellStyle name="Lien hypertexte visité" xfId="12089" builtinId="9" hidden="1"/>
    <cellStyle name="Lien hypertexte visité" xfId="12090" builtinId="9" hidden="1"/>
    <cellStyle name="Lien hypertexte visité" xfId="12091" builtinId="9" hidden="1"/>
    <cellStyle name="Lien hypertexte visité" xfId="12092" builtinId="9" hidden="1"/>
    <cellStyle name="Lien hypertexte visité" xfId="12093" builtinId="9" hidden="1"/>
    <cellStyle name="Lien hypertexte visité" xfId="12094" builtinId="9" hidden="1"/>
    <cellStyle name="Lien hypertexte visité" xfId="12095" builtinId="9" hidden="1"/>
    <cellStyle name="Lien hypertexte visité" xfId="12096" builtinId="9" hidden="1"/>
    <cellStyle name="Lien hypertexte visité" xfId="12097" builtinId="9" hidden="1"/>
    <cellStyle name="Lien hypertexte visité" xfId="12098" builtinId="9" hidden="1"/>
    <cellStyle name="Lien hypertexte visité" xfId="12099" builtinId="9" hidden="1"/>
    <cellStyle name="Lien hypertexte visité" xfId="12100" builtinId="9" hidden="1"/>
    <cellStyle name="Lien hypertexte visité" xfId="12101" builtinId="9" hidden="1"/>
    <cellStyle name="Lien hypertexte visité" xfId="12102" builtinId="9" hidden="1"/>
    <cellStyle name="Lien hypertexte visité" xfId="12103" builtinId="9" hidden="1"/>
    <cellStyle name="Lien hypertexte visité" xfId="12104" builtinId="9" hidden="1"/>
    <cellStyle name="Lien hypertexte visité" xfId="12105" builtinId="9" hidden="1"/>
    <cellStyle name="Lien hypertexte visité" xfId="12106" builtinId="9" hidden="1"/>
    <cellStyle name="Lien hypertexte visité" xfId="12107" builtinId="9" hidden="1"/>
    <cellStyle name="Lien hypertexte visité" xfId="12108" builtinId="9" hidden="1"/>
    <cellStyle name="Lien hypertexte visité" xfId="12109" builtinId="9" hidden="1"/>
    <cellStyle name="Lien hypertexte visité" xfId="12110" builtinId="9" hidden="1"/>
    <cellStyle name="Lien hypertexte visité" xfId="12111" builtinId="9" hidden="1"/>
    <cellStyle name="Lien hypertexte visité" xfId="12112" builtinId="9" hidden="1"/>
    <cellStyle name="Lien hypertexte visité" xfId="12113" builtinId="9" hidden="1"/>
    <cellStyle name="Lien hypertexte visité" xfId="12114" builtinId="9" hidden="1"/>
    <cellStyle name="Lien hypertexte visité" xfId="12115" builtinId="9" hidden="1"/>
    <cellStyle name="Lien hypertexte visité" xfId="12116" builtinId="9" hidden="1"/>
    <cellStyle name="Lien hypertexte visité" xfId="12117" builtinId="9" hidden="1"/>
    <cellStyle name="Lien hypertexte visité" xfId="12118" builtinId="9" hidden="1"/>
    <cellStyle name="Lien hypertexte visité" xfId="12119" builtinId="9" hidden="1"/>
    <cellStyle name="Lien hypertexte visité" xfId="12120" builtinId="9" hidden="1"/>
    <cellStyle name="Lien hypertexte visité" xfId="12121" builtinId="9" hidden="1"/>
    <cellStyle name="Lien hypertexte visité" xfId="12122" builtinId="9" hidden="1"/>
    <cellStyle name="Lien hypertexte visité" xfId="12123" builtinId="9" hidden="1"/>
    <cellStyle name="Lien hypertexte visité" xfId="12124" builtinId="9" hidden="1"/>
    <cellStyle name="Lien hypertexte visité" xfId="12125" builtinId="9" hidden="1"/>
    <cellStyle name="Lien hypertexte visité" xfId="12126" builtinId="9" hidden="1"/>
    <cellStyle name="Lien hypertexte visité" xfId="12127" builtinId="9" hidden="1"/>
    <cellStyle name="Lien hypertexte visité" xfId="12128" builtinId="9" hidden="1"/>
    <cellStyle name="Lien hypertexte visité" xfId="12129" builtinId="9" hidden="1"/>
    <cellStyle name="Lien hypertexte visité" xfId="12130" builtinId="9" hidden="1"/>
    <cellStyle name="Lien hypertexte visité" xfId="12131" builtinId="9" hidden="1"/>
    <cellStyle name="Lien hypertexte visité" xfId="12132" builtinId="9" hidden="1"/>
    <cellStyle name="Lien hypertexte visité" xfId="12133" builtinId="9" hidden="1"/>
    <cellStyle name="Lien hypertexte visité" xfId="12134" builtinId="9" hidden="1"/>
    <cellStyle name="Lien hypertexte visité" xfId="12135" builtinId="9" hidden="1"/>
    <cellStyle name="Lien hypertexte visité" xfId="12136" builtinId="9" hidden="1"/>
    <cellStyle name="Lien hypertexte visité" xfId="12137" builtinId="9" hidden="1"/>
    <cellStyle name="Lien hypertexte visité" xfId="12138" builtinId="9" hidden="1"/>
    <cellStyle name="Lien hypertexte visité" xfId="12139" builtinId="9" hidden="1"/>
    <cellStyle name="Lien hypertexte visité" xfId="12140" builtinId="9" hidden="1"/>
    <cellStyle name="Lien hypertexte visité" xfId="12141" builtinId="9" hidden="1"/>
    <cellStyle name="Lien hypertexte visité" xfId="12142" builtinId="9" hidden="1"/>
    <cellStyle name="Lien hypertexte visité" xfId="12143" builtinId="9" hidden="1"/>
    <cellStyle name="Lien hypertexte visité" xfId="12144" builtinId="9" hidden="1"/>
    <cellStyle name="Lien hypertexte visité" xfId="12145" builtinId="9" hidden="1"/>
    <cellStyle name="Lien hypertexte visité" xfId="12146" builtinId="9" hidden="1"/>
    <cellStyle name="Lien hypertexte visité" xfId="12147" builtinId="9" hidden="1"/>
    <cellStyle name="Lien hypertexte visité" xfId="12148" builtinId="9" hidden="1"/>
    <cellStyle name="Lien hypertexte visité" xfId="12149" builtinId="9" hidden="1"/>
    <cellStyle name="Lien hypertexte visité" xfId="12150" builtinId="9" hidden="1"/>
    <cellStyle name="Lien hypertexte visité" xfId="12151" builtinId="9" hidden="1"/>
    <cellStyle name="Lien hypertexte visité" xfId="12152" builtinId="9" hidden="1"/>
    <cellStyle name="Lien hypertexte visité" xfId="12153" builtinId="9" hidden="1"/>
    <cellStyle name="Lien hypertexte visité" xfId="12154" builtinId="9" hidden="1"/>
    <cellStyle name="Lien hypertexte visité" xfId="12155" builtinId="9" hidden="1"/>
    <cellStyle name="Lien hypertexte visité" xfId="12156" builtinId="9" hidden="1"/>
    <cellStyle name="Lien hypertexte visité" xfId="12157" builtinId="9" hidden="1"/>
    <cellStyle name="Lien hypertexte visité" xfId="12158" builtinId="9" hidden="1"/>
    <cellStyle name="Lien hypertexte visité" xfId="12159" builtinId="9" hidden="1"/>
    <cellStyle name="Lien hypertexte visité" xfId="12160" builtinId="9" hidden="1"/>
    <cellStyle name="Lien hypertexte visité" xfId="12161" builtinId="9" hidden="1"/>
    <cellStyle name="Lien hypertexte visité" xfId="12162" builtinId="9" hidden="1"/>
    <cellStyle name="Lien hypertexte visité" xfId="12163" builtinId="9" hidden="1"/>
    <cellStyle name="Lien hypertexte visité" xfId="12164" builtinId="9" hidden="1"/>
    <cellStyle name="Lien hypertexte visité" xfId="12165" builtinId="9" hidden="1"/>
    <cellStyle name="Lien hypertexte visité" xfId="12166" builtinId="9" hidden="1"/>
    <cellStyle name="Lien hypertexte visité" xfId="12167" builtinId="9" hidden="1"/>
    <cellStyle name="Lien hypertexte visité" xfId="12168" builtinId="9" hidden="1"/>
    <cellStyle name="Lien hypertexte visité" xfId="12169" builtinId="9" hidden="1"/>
    <cellStyle name="Lien hypertexte visité" xfId="12170" builtinId="9" hidden="1"/>
    <cellStyle name="Lien hypertexte visité" xfId="12171" builtinId="9" hidden="1"/>
    <cellStyle name="Lien hypertexte visité" xfId="12172" builtinId="9" hidden="1"/>
    <cellStyle name="Lien hypertexte visité" xfId="12173" builtinId="9" hidden="1"/>
    <cellStyle name="Lien hypertexte visité" xfId="12174" builtinId="9" hidden="1"/>
    <cellStyle name="Lien hypertexte visité" xfId="12175" builtinId="9" hidden="1"/>
    <cellStyle name="Lien hypertexte visité" xfId="12176" builtinId="9" hidden="1"/>
    <cellStyle name="Lien hypertexte visité" xfId="12177" builtinId="9" hidden="1"/>
    <cellStyle name="Lien hypertexte visité" xfId="12178" builtinId="9" hidden="1"/>
    <cellStyle name="Lien hypertexte visité" xfId="12179" builtinId="9" hidden="1"/>
    <cellStyle name="Lien hypertexte visité" xfId="12180" builtinId="9" hidden="1"/>
    <cellStyle name="Lien hypertexte visité" xfId="12181" builtinId="9" hidden="1"/>
    <cellStyle name="Lien hypertexte visité" xfId="12182" builtinId="9" hidden="1"/>
    <cellStyle name="Lien hypertexte visité" xfId="12183" builtinId="9" hidden="1"/>
    <cellStyle name="Lien hypertexte visité" xfId="12184" builtinId="9" hidden="1"/>
    <cellStyle name="Lien hypertexte visité" xfId="12185" builtinId="9" hidden="1"/>
    <cellStyle name="Lien hypertexte visité" xfId="12186" builtinId="9" hidden="1"/>
    <cellStyle name="Lien hypertexte visité" xfId="12187" builtinId="9" hidden="1"/>
    <cellStyle name="Lien hypertexte visité" xfId="12188" builtinId="9" hidden="1"/>
    <cellStyle name="Lien hypertexte visité" xfId="12189" builtinId="9" hidden="1"/>
    <cellStyle name="Lien hypertexte visité" xfId="12190" builtinId="9" hidden="1"/>
    <cellStyle name="Lien hypertexte visité" xfId="12191" builtinId="9" hidden="1"/>
    <cellStyle name="Lien hypertexte visité" xfId="12192" builtinId="9" hidden="1"/>
    <cellStyle name="Lien hypertexte visité" xfId="12193" builtinId="9" hidden="1"/>
    <cellStyle name="Lien hypertexte visité" xfId="12194" builtinId="9" hidden="1"/>
    <cellStyle name="Lien hypertexte visité" xfId="12195" builtinId="9" hidden="1"/>
    <cellStyle name="Lien hypertexte visité" xfId="12196" builtinId="9" hidden="1"/>
    <cellStyle name="Lien hypertexte visité" xfId="12197" builtinId="9" hidden="1"/>
    <cellStyle name="Lien hypertexte visité" xfId="12198" builtinId="9" hidden="1"/>
    <cellStyle name="Lien hypertexte visité" xfId="12199" builtinId="9" hidden="1"/>
    <cellStyle name="Lien hypertexte visité" xfId="12200" builtinId="9" hidden="1"/>
    <cellStyle name="Lien hypertexte visité" xfId="12201" builtinId="9" hidden="1"/>
    <cellStyle name="Lien hypertexte visité" xfId="12202" builtinId="9" hidden="1"/>
    <cellStyle name="Lien hypertexte visité" xfId="12203" builtinId="9" hidden="1"/>
    <cellStyle name="Lien hypertexte visité" xfId="12204" builtinId="9" hidden="1"/>
    <cellStyle name="Lien hypertexte visité" xfId="12205" builtinId="9" hidden="1"/>
    <cellStyle name="Lien hypertexte visité" xfId="12206" builtinId="9" hidden="1"/>
    <cellStyle name="Lien hypertexte visité" xfId="12207" builtinId="9" hidden="1"/>
    <cellStyle name="Lien hypertexte visité" xfId="12208" builtinId="9" hidden="1"/>
    <cellStyle name="Lien hypertexte visité" xfId="12209" builtinId="9" hidden="1"/>
    <cellStyle name="Lien hypertexte visité" xfId="12210" builtinId="9" hidden="1"/>
    <cellStyle name="Lien hypertexte visité" xfId="12211" builtinId="9" hidden="1"/>
    <cellStyle name="Lien hypertexte visité" xfId="12212" builtinId="9" hidden="1"/>
    <cellStyle name="Lien hypertexte visité" xfId="12213" builtinId="9" hidden="1"/>
    <cellStyle name="Lien hypertexte visité" xfId="12214" builtinId="9" hidden="1"/>
    <cellStyle name="Lien hypertexte visité" xfId="12215" builtinId="9" hidden="1"/>
    <cellStyle name="Lien hypertexte visité" xfId="12216" builtinId="9" hidden="1"/>
    <cellStyle name="Lien hypertexte visité" xfId="12217" builtinId="9" hidden="1"/>
    <cellStyle name="Lien hypertexte visité" xfId="12218" builtinId="9" hidden="1"/>
    <cellStyle name="Lien hypertexte visité" xfId="12219" builtinId="9" hidden="1"/>
    <cellStyle name="Lien hypertexte visité" xfId="12220" builtinId="9" hidden="1"/>
    <cellStyle name="Lien hypertexte visité" xfId="12221" builtinId="9" hidden="1"/>
    <cellStyle name="Lien hypertexte visité" xfId="12222" builtinId="9" hidden="1"/>
    <cellStyle name="Lien hypertexte visité" xfId="12223" builtinId="9" hidden="1"/>
    <cellStyle name="Lien hypertexte visité" xfId="12224" builtinId="9" hidden="1"/>
    <cellStyle name="Lien hypertexte visité" xfId="12225" builtinId="9" hidden="1"/>
    <cellStyle name="Lien hypertexte visité" xfId="12226" builtinId="9" hidden="1"/>
    <cellStyle name="Lien hypertexte visité" xfId="12227" builtinId="9" hidden="1"/>
    <cellStyle name="Lien hypertexte visité" xfId="12228" builtinId="9" hidden="1"/>
    <cellStyle name="Lien hypertexte visité" xfId="12229" builtinId="9" hidden="1"/>
    <cellStyle name="Lien hypertexte visité" xfId="12230" builtinId="9" hidden="1"/>
    <cellStyle name="Lien hypertexte visité" xfId="12231" builtinId="9" hidden="1"/>
    <cellStyle name="Lien hypertexte visité" xfId="12232" builtinId="9" hidden="1"/>
    <cellStyle name="Lien hypertexte visité" xfId="12233" builtinId="9" hidden="1"/>
    <cellStyle name="Lien hypertexte visité" xfId="12234" builtinId="9" hidden="1"/>
    <cellStyle name="Lien hypertexte visité" xfId="12235" builtinId="9" hidden="1"/>
    <cellStyle name="Lien hypertexte visité" xfId="12236" builtinId="9" hidden="1"/>
    <cellStyle name="Lien hypertexte visité" xfId="12237" builtinId="9" hidden="1"/>
    <cellStyle name="Lien hypertexte visité" xfId="12238" builtinId="9" hidden="1"/>
    <cellStyle name="Lien hypertexte visité" xfId="12239" builtinId="9" hidden="1"/>
    <cellStyle name="Lien hypertexte visité" xfId="12240" builtinId="9" hidden="1"/>
    <cellStyle name="Lien hypertexte visité" xfId="12241" builtinId="9" hidden="1"/>
    <cellStyle name="Lien hypertexte visité" xfId="12242" builtinId="9" hidden="1"/>
    <cellStyle name="Lien hypertexte visité" xfId="12243" builtinId="9" hidden="1"/>
    <cellStyle name="Lien hypertexte visité" xfId="12244" builtinId="9" hidden="1"/>
    <cellStyle name="Lien hypertexte visité" xfId="12245" builtinId="9" hidden="1"/>
    <cellStyle name="Lien hypertexte visité" xfId="12246" builtinId="9" hidden="1"/>
    <cellStyle name="Lien hypertexte visité" xfId="12247" builtinId="9" hidden="1"/>
    <cellStyle name="Lien hypertexte visité" xfId="12248" builtinId="9" hidden="1"/>
    <cellStyle name="Lien hypertexte visité" xfId="12249" builtinId="9" hidden="1"/>
    <cellStyle name="Lien hypertexte visité" xfId="12250" builtinId="9" hidden="1"/>
    <cellStyle name="Lien hypertexte visité" xfId="12251" builtinId="9" hidden="1"/>
    <cellStyle name="Lien hypertexte visité" xfId="12252" builtinId="9" hidden="1"/>
    <cellStyle name="Lien hypertexte visité" xfId="12253" builtinId="9" hidden="1"/>
    <cellStyle name="Lien hypertexte visité" xfId="12254" builtinId="9" hidden="1"/>
    <cellStyle name="Lien hypertexte visité" xfId="12255" builtinId="9" hidden="1"/>
    <cellStyle name="Lien hypertexte visité" xfId="12256" builtinId="9" hidden="1"/>
    <cellStyle name="Lien hypertexte visité" xfId="12257" builtinId="9" hidden="1"/>
    <cellStyle name="Lien hypertexte visité" xfId="12258" builtinId="9" hidden="1"/>
    <cellStyle name="Lien hypertexte visité" xfId="12259" builtinId="9" hidden="1"/>
    <cellStyle name="Lien hypertexte visité" xfId="12260" builtinId="9" hidden="1"/>
    <cellStyle name="Lien hypertexte visité" xfId="12261" builtinId="9" hidden="1"/>
    <cellStyle name="Lien hypertexte visité" xfId="12262" builtinId="9" hidden="1"/>
    <cellStyle name="Lien hypertexte visité" xfId="12263" builtinId="9" hidden="1"/>
    <cellStyle name="Lien hypertexte visité" xfId="12264" builtinId="9" hidden="1"/>
    <cellStyle name="Lien hypertexte visité" xfId="12265" builtinId="9" hidden="1"/>
    <cellStyle name="Lien hypertexte visité" xfId="12266" builtinId="9" hidden="1"/>
    <cellStyle name="Lien hypertexte visité" xfId="12267" builtinId="9" hidden="1"/>
    <cellStyle name="Lien hypertexte visité" xfId="12268" builtinId="9" hidden="1"/>
    <cellStyle name="Lien hypertexte visité" xfId="12269" builtinId="9" hidden="1"/>
    <cellStyle name="Lien hypertexte visité" xfId="12270" builtinId="9" hidden="1"/>
    <cellStyle name="Lien hypertexte visité" xfId="12271" builtinId="9" hidden="1"/>
    <cellStyle name="Lien hypertexte visité" xfId="12272" builtinId="9" hidden="1"/>
    <cellStyle name="Lien hypertexte visité" xfId="12273" builtinId="9" hidden="1"/>
    <cellStyle name="Lien hypertexte visité" xfId="12274" builtinId="9" hidden="1"/>
    <cellStyle name="Lien hypertexte visité" xfId="12275" builtinId="9" hidden="1"/>
    <cellStyle name="Lien hypertexte visité" xfId="12276" builtinId="9" hidden="1"/>
    <cellStyle name="Lien hypertexte visité" xfId="12277" builtinId="9" hidden="1"/>
    <cellStyle name="Lien hypertexte visité" xfId="12278" builtinId="9" hidden="1"/>
    <cellStyle name="Lien hypertexte visité" xfId="12279" builtinId="9" hidden="1"/>
    <cellStyle name="Lien hypertexte visité" xfId="12280" builtinId="9" hidden="1"/>
    <cellStyle name="Lien hypertexte visité" xfId="12281" builtinId="9" hidden="1"/>
    <cellStyle name="Lien hypertexte visité" xfId="12282" builtinId="9" hidden="1"/>
    <cellStyle name="Lien hypertexte visité" xfId="12283" builtinId="9" hidden="1"/>
    <cellStyle name="Lien hypertexte visité" xfId="12284" builtinId="9" hidden="1"/>
    <cellStyle name="Lien hypertexte visité" xfId="12285" builtinId="9" hidden="1"/>
    <cellStyle name="Lien hypertexte visité" xfId="12286" builtinId="9" hidden="1"/>
    <cellStyle name="Lien hypertexte visité" xfId="12287" builtinId="9" hidden="1"/>
    <cellStyle name="Lien hypertexte visité" xfId="12288" builtinId="9" hidden="1"/>
    <cellStyle name="Lien hypertexte visité" xfId="12289" builtinId="9" hidden="1"/>
    <cellStyle name="Lien hypertexte visité" xfId="12290" builtinId="9" hidden="1"/>
    <cellStyle name="Lien hypertexte visité" xfId="12291" builtinId="9" hidden="1"/>
    <cellStyle name="Lien hypertexte visité" xfId="12292" builtinId="9" hidden="1"/>
    <cellStyle name="Lien hypertexte visité" xfId="12293" builtinId="9" hidden="1"/>
    <cellStyle name="Lien hypertexte visité" xfId="12294" builtinId="9" hidden="1"/>
    <cellStyle name="Lien hypertexte visité" xfId="12295" builtinId="9" hidden="1"/>
    <cellStyle name="Lien hypertexte visité" xfId="12296" builtinId="9" hidden="1"/>
    <cellStyle name="Lien hypertexte visité" xfId="12297" builtinId="9" hidden="1"/>
    <cellStyle name="Lien hypertexte visité" xfId="12298" builtinId="9" hidden="1"/>
    <cellStyle name="Lien hypertexte visité" xfId="12299" builtinId="9" hidden="1"/>
    <cellStyle name="Lien hypertexte visité" xfId="12300" builtinId="9" hidden="1"/>
    <cellStyle name="Lien hypertexte visité" xfId="12301" builtinId="9" hidden="1"/>
    <cellStyle name="Lien hypertexte visité" xfId="12302" builtinId="9" hidden="1"/>
    <cellStyle name="Lien hypertexte visité" xfId="12303" builtinId="9" hidden="1"/>
    <cellStyle name="Lien hypertexte visité" xfId="12304" builtinId="9" hidden="1"/>
    <cellStyle name="Lien hypertexte visité" xfId="12305" builtinId="9" hidden="1"/>
    <cellStyle name="Lien hypertexte visité" xfId="12306" builtinId="9" hidden="1"/>
    <cellStyle name="Lien hypertexte visité" xfId="12307" builtinId="9" hidden="1"/>
    <cellStyle name="Lien hypertexte visité" xfId="12308" builtinId="9" hidden="1"/>
    <cellStyle name="Lien hypertexte visité" xfId="12309" builtinId="9" hidden="1"/>
    <cellStyle name="Lien hypertexte visité" xfId="12310" builtinId="9" hidden="1"/>
    <cellStyle name="Lien hypertexte visité" xfId="12311" builtinId="9" hidden="1"/>
    <cellStyle name="Lien hypertexte visité" xfId="12312" builtinId="9" hidden="1"/>
    <cellStyle name="Lien hypertexte visité" xfId="12313" builtinId="9" hidden="1"/>
    <cellStyle name="Lien hypertexte visité" xfId="12314" builtinId="9" hidden="1"/>
    <cellStyle name="Lien hypertexte visité" xfId="12315" builtinId="9" hidden="1"/>
    <cellStyle name="Lien hypertexte visité" xfId="12316" builtinId="9" hidden="1"/>
    <cellStyle name="Lien hypertexte visité" xfId="12317" builtinId="9" hidden="1"/>
    <cellStyle name="Lien hypertexte visité" xfId="12318" builtinId="9" hidden="1"/>
    <cellStyle name="Lien hypertexte visité" xfId="12319" builtinId="9" hidden="1"/>
    <cellStyle name="Lien hypertexte visité" xfId="12320" builtinId="9" hidden="1"/>
    <cellStyle name="Lien hypertexte visité" xfId="12321" builtinId="9" hidden="1"/>
    <cellStyle name="Lien hypertexte visité" xfId="12322" builtinId="9" hidden="1"/>
    <cellStyle name="Lien hypertexte visité" xfId="12323" builtinId="9" hidden="1"/>
    <cellStyle name="Lien hypertexte visité" xfId="12324" builtinId="9" hidden="1"/>
    <cellStyle name="Lien hypertexte visité" xfId="12325" builtinId="9" hidden="1"/>
    <cellStyle name="Lien hypertexte visité" xfId="12326" builtinId="9" hidden="1"/>
    <cellStyle name="Lien hypertexte visité" xfId="12327" builtinId="9" hidden="1"/>
    <cellStyle name="Lien hypertexte visité" xfId="12328" builtinId="9" hidden="1"/>
    <cellStyle name="Lien hypertexte visité" xfId="12329" builtinId="9" hidden="1"/>
    <cellStyle name="Lien hypertexte visité" xfId="12330" builtinId="9" hidden="1"/>
    <cellStyle name="Lien hypertexte visité" xfId="12331" builtinId="9" hidden="1"/>
    <cellStyle name="Lien hypertexte visité" xfId="12332" builtinId="9" hidden="1"/>
    <cellStyle name="Lien hypertexte visité" xfId="12333" builtinId="9" hidden="1"/>
    <cellStyle name="Lien hypertexte visité" xfId="12334" builtinId="9" hidden="1"/>
    <cellStyle name="Lien hypertexte visité" xfId="12335" builtinId="9" hidden="1"/>
    <cellStyle name="Lien hypertexte visité" xfId="12336" builtinId="9" hidden="1"/>
    <cellStyle name="Lien hypertexte visité" xfId="12337" builtinId="9" hidden="1"/>
    <cellStyle name="Lien hypertexte visité" xfId="12338" builtinId="9" hidden="1"/>
    <cellStyle name="Lien hypertexte visité" xfId="12339" builtinId="9" hidden="1"/>
    <cellStyle name="Lien hypertexte visité" xfId="12340" builtinId="9" hidden="1"/>
    <cellStyle name="Lien hypertexte visité" xfId="12341" builtinId="9" hidden="1"/>
    <cellStyle name="Lien hypertexte visité" xfId="12342" builtinId="9" hidden="1"/>
    <cellStyle name="Lien hypertexte visité" xfId="12343" builtinId="9" hidden="1"/>
    <cellStyle name="Lien hypertexte visité" xfId="12344" builtinId="9" hidden="1"/>
    <cellStyle name="Lien hypertexte visité" xfId="12345" builtinId="9" hidden="1"/>
    <cellStyle name="Lien hypertexte visité" xfId="12346" builtinId="9" hidden="1"/>
    <cellStyle name="Lien hypertexte visité" xfId="12347" builtinId="9" hidden="1"/>
    <cellStyle name="Lien hypertexte visité" xfId="12348" builtinId="9" hidden="1"/>
    <cellStyle name="Lien hypertexte visité" xfId="12349" builtinId="9" hidden="1"/>
    <cellStyle name="Lien hypertexte visité" xfId="12350" builtinId="9" hidden="1"/>
    <cellStyle name="Lien hypertexte visité" xfId="12351" builtinId="9" hidden="1"/>
    <cellStyle name="Lien hypertexte visité" xfId="12352" builtinId="9" hidden="1"/>
    <cellStyle name="Lien hypertexte visité" xfId="12353" builtinId="9" hidden="1"/>
    <cellStyle name="Lien hypertexte visité" xfId="12354" builtinId="9" hidden="1"/>
    <cellStyle name="Lien hypertexte visité" xfId="12355" builtinId="9" hidden="1"/>
    <cellStyle name="Lien hypertexte visité" xfId="12356" builtinId="9" hidden="1"/>
    <cellStyle name="Lien hypertexte visité" xfId="12357" builtinId="9" hidden="1"/>
    <cellStyle name="Lien hypertexte visité" xfId="12358" builtinId="9" hidden="1"/>
    <cellStyle name="Lien hypertexte visité" xfId="12359" builtinId="9" hidden="1"/>
    <cellStyle name="Lien hypertexte visité" xfId="12360" builtinId="9" hidden="1"/>
    <cellStyle name="Lien hypertexte visité" xfId="12361" builtinId="9" hidden="1"/>
    <cellStyle name="Lien hypertexte visité" xfId="12362" builtinId="9" hidden="1"/>
    <cellStyle name="Lien hypertexte visité" xfId="12363" builtinId="9" hidden="1"/>
    <cellStyle name="Lien hypertexte visité" xfId="12364" builtinId="9" hidden="1"/>
    <cellStyle name="Lien hypertexte visité" xfId="12365" builtinId="9" hidden="1"/>
    <cellStyle name="Lien hypertexte visité" xfId="12366" builtinId="9" hidden="1"/>
    <cellStyle name="Lien hypertexte visité" xfId="12367" builtinId="9" hidden="1"/>
    <cellStyle name="Lien hypertexte visité" xfId="12368" builtinId="9" hidden="1"/>
    <cellStyle name="Lien hypertexte visité" xfId="12369" builtinId="9" hidden="1"/>
    <cellStyle name="Lien hypertexte visité" xfId="12370" builtinId="9" hidden="1"/>
    <cellStyle name="Lien hypertexte visité" xfId="12371" builtinId="9" hidden="1"/>
    <cellStyle name="Lien hypertexte visité" xfId="12372" builtinId="9" hidden="1"/>
    <cellStyle name="Lien hypertexte visité" xfId="12373" builtinId="9" hidden="1"/>
    <cellStyle name="Lien hypertexte visité" xfId="12374" builtinId="9" hidden="1"/>
    <cellStyle name="Lien hypertexte visité" xfId="12375" builtinId="9" hidden="1"/>
    <cellStyle name="Lien hypertexte visité" xfId="12376" builtinId="9" hidden="1"/>
    <cellStyle name="Lien hypertexte visité" xfId="12377" builtinId="9" hidden="1"/>
    <cellStyle name="Lien hypertexte visité" xfId="12378" builtinId="9" hidden="1"/>
    <cellStyle name="Lien hypertexte visité" xfId="12379" builtinId="9" hidden="1"/>
    <cellStyle name="Lien hypertexte visité" xfId="12380" builtinId="9" hidden="1"/>
    <cellStyle name="Lien hypertexte visité" xfId="12381" builtinId="9" hidden="1"/>
    <cellStyle name="Lien hypertexte visité" xfId="12382" builtinId="9" hidden="1"/>
    <cellStyle name="Lien hypertexte visité" xfId="12383" builtinId="9" hidden="1"/>
    <cellStyle name="Lien hypertexte visité" xfId="12384" builtinId="9" hidden="1"/>
    <cellStyle name="Lien hypertexte visité" xfId="12385" builtinId="9" hidden="1"/>
    <cellStyle name="Lien hypertexte visité" xfId="12386" builtinId="9" hidden="1"/>
    <cellStyle name="Lien hypertexte visité" xfId="12387" builtinId="9" hidden="1"/>
    <cellStyle name="Lien hypertexte visité" xfId="12388" builtinId="9" hidden="1"/>
    <cellStyle name="Lien hypertexte visité" xfId="12389" builtinId="9" hidden="1"/>
    <cellStyle name="Lien hypertexte visité" xfId="12390" builtinId="9" hidden="1"/>
    <cellStyle name="Lien hypertexte visité" xfId="12391" builtinId="9" hidden="1"/>
    <cellStyle name="Lien hypertexte visité" xfId="12392" builtinId="9" hidden="1"/>
    <cellStyle name="Lien hypertexte visité" xfId="12393" builtinId="9" hidden="1"/>
    <cellStyle name="Lien hypertexte visité" xfId="12394" builtinId="9" hidden="1"/>
    <cellStyle name="Lien hypertexte visité" xfId="12395" builtinId="9" hidden="1"/>
    <cellStyle name="Lien hypertexte visité" xfId="12396" builtinId="9" hidden="1"/>
    <cellStyle name="Lien hypertexte visité" xfId="12397" builtinId="9" hidden="1"/>
    <cellStyle name="Lien hypertexte visité" xfId="12398" builtinId="9" hidden="1"/>
    <cellStyle name="Lien hypertexte visité" xfId="12399" builtinId="9" hidden="1"/>
    <cellStyle name="Lien hypertexte visité" xfId="12400" builtinId="9" hidden="1"/>
    <cellStyle name="Lien hypertexte visité" xfId="12401" builtinId="9" hidden="1"/>
    <cellStyle name="Lien hypertexte visité" xfId="12402" builtinId="9" hidden="1"/>
    <cellStyle name="Lien hypertexte visité" xfId="12403" builtinId="9" hidden="1"/>
    <cellStyle name="Lien hypertexte visité" xfId="12404" builtinId="9" hidden="1"/>
    <cellStyle name="Lien hypertexte visité" xfId="12405" builtinId="9" hidden="1"/>
    <cellStyle name="Lien hypertexte visité" xfId="12406" builtinId="9" hidden="1"/>
    <cellStyle name="Lien hypertexte visité" xfId="12407" builtinId="9" hidden="1"/>
    <cellStyle name="Lien hypertexte visité" xfId="12408" builtinId="9" hidden="1"/>
    <cellStyle name="Lien hypertexte visité" xfId="12409" builtinId="9" hidden="1"/>
    <cellStyle name="Lien hypertexte visité" xfId="12410" builtinId="9" hidden="1"/>
    <cellStyle name="Lien hypertexte visité" xfId="12411" builtinId="9" hidden="1"/>
    <cellStyle name="Lien hypertexte visité" xfId="12412" builtinId="9" hidden="1"/>
    <cellStyle name="Lien hypertexte visité" xfId="12413" builtinId="9" hidden="1"/>
    <cellStyle name="Lien hypertexte visité" xfId="12414" builtinId="9" hidden="1"/>
    <cellStyle name="Lien hypertexte visité" xfId="12415" builtinId="9" hidden="1"/>
    <cellStyle name="Lien hypertexte visité" xfId="12416" builtinId="9" hidden="1"/>
    <cellStyle name="Lien hypertexte visité" xfId="12417" builtinId="9" hidden="1"/>
    <cellStyle name="Lien hypertexte visité" xfId="12418" builtinId="9" hidden="1"/>
    <cellStyle name="Lien hypertexte visité" xfId="12419" builtinId="9" hidden="1"/>
    <cellStyle name="Lien hypertexte visité" xfId="12420" builtinId="9" hidden="1"/>
    <cellStyle name="Lien hypertexte visité" xfId="12421" builtinId="9" hidden="1"/>
    <cellStyle name="Lien hypertexte visité" xfId="12422" builtinId="9" hidden="1"/>
    <cellStyle name="Lien hypertexte visité" xfId="12423" builtinId="9" hidden="1"/>
    <cellStyle name="Lien hypertexte visité" xfId="12424" builtinId="9" hidden="1"/>
    <cellStyle name="Lien hypertexte visité" xfId="12425" builtinId="9" hidden="1"/>
    <cellStyle name="Lien hypertexte visité" xfId="12426" builtinId="9" hidden="1"/>
    <cellStyle name="Lien hypertexte visité" xfId="12427" builtinId="9" hidden="1"/>
    <cellStyle name="Lien hypertexte visité" xfId="12428" builtinId="9" hidden="1"/>
    <cellStyle name="Lien hypertexte visité" xfId="12429" builtinId="9" hidden="1"/>
    <cellStyle name="Lien hypertexte visité" xfId="12430" builtinId="9" hidden="1"/>
    <cellStyle name="Lien hypertexte visité" xfId="12431" builtinId="9" hidden="1"/>
    <cellStyle name="Lien hypertexte visité" xfId="12432" builtinId="9" hidden="1"/>
    <cellStyle name="Lien hypertexte visité" xfId="12433" builtinId="9" hidden="1"/>
    <cellStyle name="Lien hypertexte visité" xfId="12434" builtinId="9" hidden="1"/>
    <cellStyle name="Lien hypertexte visité" xfId="12435" builtinId="9" hidden="1"/>
    <cellStyle name="Lien hypertexte visité" xfId="12436" builtinId="9" hidden="1"/>
    <cellStyle name="Lien hypertexte visité" xfId="12437" builtinId="9" hidden="1"/>
    <cellStyle name="Lien hypertexte visité" xfId="12438" builtinId="9" hidden="1"/>
    <cellStyle name="Lien hypertexte visité" xfId="12439" builtinId="9" hidden="1"/>
    <cellStyle name="Lien hypertexte visité" xfId="12440" builtinId="9" hidden="1"/>
    <cellStyle name="Lien hypertexte visité" xfId="12441" builtinId="9" hidden="1"/>
    <cellStyle name="Lien hypertexte visité" xfId="12442" builtinId="9" hidden="1"/>
    <cellStyle name="Lien hypertexte visité" xfId="12443" builtinId="9" hidden="1"/>
    <cellStyle name="Lien hypertexte visité" xfId="12444" builtinId="9" hidden="1"/>
    <cellStyle name="Lien hypertexte visité" xfId="12445" builtinId="9" hidden="1"/>
    <cellStyle name="Lien hypertexte visité" xfId="12446" builtinId="9" hidden="1"/>
    <cellStyle name="Lien hypertexte visité" xfId="12447" builtinId="9" hidden="1"/>
    <cellStyle name="Lien hypertexte visité" xfId="12448" builtinId="9" hidden="1"/>
    <cellStyle name="Lien hypertexte visité" xfId="12449" builtinId="9" hidden="1"/>
    <cellStyle name="Lien hypertexte visité" xfId="12450" builtinId="9" hidden="1"/>
    <cellStyle name="Lien hypertexte visité" xfId="12451" builtinId="9" hidden="1"/>
    <cellStyle name="Lien hypertexte visité" xfId="12452" builtinId="9" hidden="1"/>
    <cellStyle name="Lien hypertexte visité" xfId="12453" builtinId="9" hidden="1"/>
    <cellStyle name="Lien hypertexte visité" xfId="12454" builtinId="9" hidden="1"/>
    <cellStyle name="Lien hypertexte visité" xfId="12455" builtinId="9" hidden="1"/>
    <cellStyle name="Lien hypertexte visité" xfId="12456" builtinId="9" hidden="1"/>
    <cellStyle name="Lien hypertexte visité" xfId="12457" builtinId="9" hidden="1"/>
    <cellStyle name="Lien hypertexte visité" xfId="12458" builtinId="9" hidden="1"/>
    <cellStyle name="Lien hypertexte visité" xfId="12459" builtinId="9" hidden="1"/>
    <cellStyle name="Lien hypertexte visité" xfId="12460" builtinId="9" hidden="1"/>
    <cellStyle name="Lien hypertexte visité" xfId="12461" builtinId="9" hidden="1"/>
    <cellStyle name="Lien hypertexte visité" xfId="12462" builtinId="9" hidden="1"/>
    <cellStyle name="Lien hypertexte visité" xfId="12463" builtinId="9" hidden="1"/>
    <cellStyle name="Lien hypertexte visité" xfId="12464" builtinId="9" hidden="1"/>
    <cellStyle name="Lien hypertexte visité" xfId="12465" builtinId="9" hidden="1"/>
    <cellStyle name="Lien hypertexte visité" xfId="12466" builtinId="9" hidden="1"/>
    <cellStyle name="Lien hypertexte visité" xfId="12467" builtinId="9" hidden="1"/>
    <cellStyle name="Lien hypertexte visité" xfId="12468" builtinId="9" hidden="1"/>
    <cellStyle name="Lien hypertexte visité" xfId="12469" builtinId="9" hidden="1"/>
    <cellStyle name="Lien hypertexte visité" xfId="12470" builtinId="9" hidden="1"/>
    <cellStyle name="Lien hypertexte visité" xfId="12471" builtinId="9" hidden="1"/>
    <cellStyle name="Lien hypertexte visité" xfId="12472" builtinId="9" hidden="1"/>
    <cellStyle name="Lien hypertexte visité" xfId="12473" builtinId="9" hidden="1"/>
    <cellStyle name="Lien hypertexte visité" xfId="12474" builtinId="9" hidden="1"/>
    <cellStyle name="Lien hypertexte visité" xfId="12475" builtinId="9" hidden="1"/>
    <cellStyle name="Lien hypertexte visité" xfId="12476" builtinId="9" hidden="1"/>
    <cellStyle name="Lien hypertexte visité" xfId="12477" builtinId="9" hidden="1"/>
    <cellStyle name="Lien hypertexte visité" xfId="12478" builtinId="9" hidden="1"/>
    <cellStyle name="Lien hypertexte visité" xfId="12479" builtinId="9" hidden="1"/>
    <cellStyle name="Lien hypertexte visité" xfId="12480" builtinId="9" hidden="1"/>
    <cellStyle name="Lien hypertexte visité" xfId="12481" builtinId="9" hidden="1"/>
    <cellStyle name="Lien hypertexte visité" xfId="12482" builtinId="9" hidden="1"/>
    <cellStyle name="Lien hypertexte visité" xfId="12483" builtinId="9" hidden="1"/>
    <cellStyle name="Lien hypertexte visité" xfId="12484" builtinId="9" hidden="1"/>
    <cellStyle name="Lien hypertexte visité" xfId="12485" builtinId="9" hidden="1"/>
    <cellStyle name="Lien hypertexte visité" xfId="12486" builtinId="9" hidden="1"/>
    <cellStyle name="Lien hypertexte visité" xfId="12487" builtinId="9" hidden="1"/>
    <cellStyle name="Lien hypertexte visité" xfId="12488" builtinId="9" hidden="1"/>
    <cellStyle name="Lien hypertexte visité" xfId="12489" builtinId="9" hidden="1"/>
    <cellStyle name="Lien hypertexte visité" xfId="12490" builtinId="9" hidden="1"/>
    <cellStyle name="Lien hypertexte visité" xfId="12491" builtinId="9" hidden="1"/>
    <cellStyle name="Lien hypertexte visité" xfId="12492" builtinId="9" hidden="1"/>
    <cellStyle name="Lien hypertexte visité" xfId="12493" builtinId="9" hidden="1"/>
    <cellStyle name="Lien hypertexte visité" xfId="12494" builtinId="9" hidden="1"/>
    <cellStyle name="Lien hypertexte visité" xfId="12495" builtinId="9" hidden="1"/>
    <cellStyle name="Lien hypertexte visité" xfId="12496" builtinId="9" hidden="1"/>
    <cellStyle name="Lien hypertexte visité" xfId="12497" builtinId="9" hidden="1"/>
    <cellStyle name="Lien hypertexte visité" xfId="12498" builtinId="9" hidden="1"/>
    <cellStyle name="Lien hypertexte visité" xfId="12499" builtinId="9" hidden="1"/>
    <cellStyle name="Lien hypertexte visité" xfId="12500" builtinId="9" hidden="1"/>
    <cellStyle name="Lien hypertexte visité" xfId="12501" builtinId="9" hidden="1"/>
    <cellStyle name="Lien hypertexte visité" xfId="12502" builtinId="9" hidden="1"/>
    <cellStyle name="Lien hypertexte visité" xfId="12503" builtinId="9" hidden="1"/>
    <cellStyle name="Lien hypertexte visité" xfId="12504" builtinId="9" hidden="1"/>
    <cellStyle name="Lien hypertexte visité" xfId="12505" builtinId="9" hidden="1"/>
    <cellStyle name="Lien hypertexte visité" xfId="12506" builtinId="9" hidden="1"/>
    <cellStyle name="Lien hypertexte visité" xfId="12507" builtinId="9" hidden="1"/>
    <cellStyle name="Lien hypertexte visité" xfId="12508" builtinId="9" hidden="1"/>
    <cellStyle name="Lien hypertexte visité" xfId="12509" builtinId="9" hidden="1"/>
    <cellStyle name="Lien hypertexte visité" xfId="12510" builtinId="9" hidden="1"/>
    <cellStyle name="Lien hypertexte visité" xfId="12511" builtinId="9" hidden="1"/>
    <cellStyle name="Lien hypertexte visité" xfId="12512" builtinId="9" hidden="1"/>
    <cellStyle name="Lien hypertexte visité" xfId="12513" builtinId="9" hidden="1"/>
    <cellStyle name="Lien hypertexte visité" xfId="12514" builtinId="9" hidden="1"/>
    <cellStyle name="Lien hypertexte visité" xfId="12515" builtinId="9" hidden="1"/>
    <cellStyle name="Lien hypertexte visité" xfId="12516" builtinId="9" hidden="1"/>
    <cellStyle name="Lien hypertexte visité" xfId="12517" builtinId="9" hidden="1"/>
    <cellStyle name="Lien hypertexte visité" xfId="12518" builtinId="9" hidden="1"/>
    <cellStyle name="Lien hypertexte visité" xfId="12519" builtinId="9" hidden="1"/>
    <cellStyle name="Lien hypertexte visité" xfId="12520" builtinId="9" hidden="1"/>
    <cellStyle name="Lien hypertexte visité" xfId="12521" builtinId="9" hidden="1"/>
    <cellStyle name="Lien hypertexte visité" xfId="12522" builtinId="9" hidden="1"/>
    <cellStyle name="Lien hypertexte visité" xfId="12523" builtinId="9" hidden="1"/>
    <cellStyle name="Lien hypertexte visité" xfId="12524" builtinId="9" hidden="1"/>
    <cellStyle name="Lien hypertexte visité" xfId="12525" builtinId="9" hidden="1"/>
    <cellStyle name="Lien hypertexte visité" xfId="12526" builtinId="9" hidden="1"/>
    <cellStyle name="Lien hypertexte visité" xfId="12527" builtinId="9" hidden="1"/>
    <cellStyle name="Lien hypertexte visité" xfId="12528" builtinId="9" hidden="1"/>
    <cellStyle name="Lien hypertexte visité" xfId="12529" builtinId="9" hidden="1"/>
    <cellStyle name="Lien hypertexte visité" xfId="12530" builtinId="9" hidden="1"/>
    <cellStyle name="Lien hypertexte visité" xfId="12531" builtinId="9" hidden="1"/>
    <cellStyle name="Lien hypertexte visité" xfId="12532" builtinId="9" hidden="1"/>
    <cellStyle name="Lien hypertexte visité" xfId="12533" builtinId="9" hidden="1"/>
    <cellStyle name="Lien hypertexte visité" xfId="12534" builtinId="9" hidden="1"/>
    <cellStyle name="Lien hypertexte visité" xfId="12535" builtinId="9" hidden="1"/>
    <cellStyle name="Lien hypertexte visité" xfId="12536" builtinId="9" hidden="1"/>
    <cellStyle name="Lien hypertexte visité" xfId="12537" builtinId="9" hidden="1"/>
    <cellStyle name="Lien hypertexte visité" xfId="12538" builtinId="9" hidden="1"/>
    <cellStyle name="Lien hypertexte visité" xfId="12539" builtinId="9" hidden="1"/>
    <cellStyle name="Lien hypertexte visité" xfId="12540" builtinId="9" hidden="1"/>
    <cellStyle name="Lien hypertexte visité" xfId="12541" builtinId="9" hidden="1"/>
    <cellStyle name="Lien hypertexte visité" xfId="12542" builtinId="9" hidden="1"/>
    <cellStyle name="Lien hypertexte visité" xfId="12543" builtinId="9" hidden="1"/>
    <cellStyle name="Lien hypertexte visité" xfId="12544" builtinId="9" hidden="1"/>
    <cellStyle name="Lien hypertexte visité" xfId="12545" builtinId="9" hidden="1"/>
    <cellStyle name="Lien hypertexte visité" xfId="12546" builtinId="9" hidden="1"/>
    <cellStyle name="Lien hypertexte visité" xfId="12547" builtinId="9" hidden="1"/>
    <cellStyle name="Lien hypertexte visité" xfId="12548" builtinId="9" hidden="1"/>
    <cellStyle name="Lien hypertexte visité" xfId="12549" builtinId="9" hidden="1"/>
    <cellStyle name="Lien hypertexte visité" xfId="12550" builtinId="9" hidden="1"/>
    <cellStyle name="Lien hypertexte visité" xfId="12551" builtinId="9" hidden="1"/>
    <cellStyle name="Lien hypertexte visité" xfId="12552" builtinId="9" hidden="1"/>
    <cellStyle name="Lien hypertexte visité" xfId="12553" builtinId="9" hidden="1"/>
    <cellStyle name="Lien hypertexte visité" xfId="12554" builtinId="9" hidden="1"/>
    <cellStyle name="Lien hypertexte visité" xfId="12555" builtinId="9" hidden="1"/>
    <cellStyle name="Lien hypertexte visité" xfId="12556" builtinId="9" hidden="1"/>
    <cellStyle name="Lien hypertexte visité" xfId="12557" builtinId="9" hidden="1"/>
    <cellStyle name="Lien hypertexte visité" xfId="12558" builtinId="9" hidden="1"/>
    <cellStyle name="Lien hypertexte visité" xfId="12559" builtinId="9" hidden="1"/>
    <cellStyle name="Lien hypertexte visité" xfId="12560" builtinId="9" hidden="1"/>
    <cellStyle name="Lien hypertexte visité" xfId="12561" builtinId="9" hidden="1"/>
    <cellStyle name="Lien hypertexte visité" xfId="12562" builtinId="9" hidden="1"/>
    <cellStyle name="Lien hypertexte visité" xfId="12563" builtinId="9" hidden="1"/>
    <cellStyle name="Lien hypertexte visité" xfId="12564" builtinId="9" hidden="1"/>
    <cellStyle name="Lien hypertexte visité" xfId="12565" builtinId="9" hidden="1"/>
    <cellStyle name="Lien hypertexte visité" xfId="12566" builtinId="9" hidden="1"/>
    <cellStyle name="Lien hypertexte visité" xfId="12567" builtinId="9" hidden="1"/>
    <cellStyle name="Lien hypertexte visité" xfId="12568" builtinId="9" hidden="1"/>
    <cellStyle name="Lien hypertexte visité" xfId="12569" builtinId="9" hidden="1"/>
    <cellStyle name="Lien hypertexte visité" xfId="12570" builtinId="9" hidden="1"/>
    <cellStyle name="Lien hypertexte visité" xfId="12571" builtinId="9" hidden="1"/>
    <cellStyle name="Lien hypertexte visité" xfId="12572" builtinId="9" hidden="1"/>
    <cellStyle name="Lien hypertexte visité" xfId="12573" builtinId="9" hidden="1"/>
    <cellStyle name="Lien hypertexte visité" xfId="12574" builtinId="9" hidden="1"/>
    <cellStyle name="Lien hypertexte visité" xfId="12575" builtinId="9" hidden="1"/>
    <cellStyle name="Lien hypertexte visité" xfId="12576" builtinId="9" hidden="1"/>
    <cellStyle name="Lien hypertexte visité" xfId="12577" builtinId="9" hidden="1"/>
    <cellStyle name="Lien hypertexte visité" xfId="12578" builtinId="9" hidden="1"/>
    <cellStyle name="Lien hypertexte visité" xfId="12579" builtinId="9" hidden="1"/>
    <cellStyle name="Lien hypertexte visité" xfId="12580" builtinId="9" hidden="1"/>
    <cellStyle name="Lien hypertexte visité" xfId="12581" builtinId="9" hidden="1"/>
    <cellStyle name="Lien hypertexte visité" xfId="12582" builtinId="9" hidden="1"/>
    <cellStyle name="Lien hypertexte visité" xfId="12583" builtinId="9" hidden="1"/>
    <cellStyle name="Lien hypertexte visité" xfId="12584" builtinId="9" hidden="1"/>
    <cellStyle name="Lien hypertexte visité" xfId="12585" builtinId="9" hidden="1"/>
    <cellStyle name="Lien hypertexte visité" xfId="12586" builtinId="9" hidden="1"/>
    <cellStyle name="Lien hypertexte visité" xfId="12587" builtinId="9" hidden="1"/>
    <cellStyle name="Lien hypertexte visité" xfId="12588" builtinId="9" hidden="1"/>
    <cellStyle name="Lien hypertexte visité" xfId="12589" builtinId="9" hidden="1"/>
    <cellStyle name="Lien hypertexte visité" xfId="12590" builtinId="9" hidden="1"/>
    <cellStyle name="Lien hypertexte visité" xfId="12591" builtinId="9" hidden="1"/>
    <cellStyle name="Lien hypertexte visité" xfId="12592" builtinId="9" hidden="1"/>
    <cellStyle name="Lien hypertexte visité" xfId="12593" builtinId="9" hidden="1"/>
    <cellStyle name="Lien hypertexte visité" xfId="12594" builtinId="9" hidden="1"/>
    <cellStyle name="Lien hypertexte visité" xfId="12595" builtinId="9" hidden="1"/>
    <cellStyle name="Lien hypertexte visité" xfId="12596" builtinId="9" hidden="1"/>
    <cellStyle name="Lien hypertexte visité" xfId="12597" builtinId="9" hidden="1"/>
    <cellStyle name="Lien hypertexte visité" xfId="12598" builtinId="9" hidden="1"/>
    <cellStyle name="Lien hypertexte visité" xfId="12599" builtinId="9" hidden="1"/>
    <cellStyle name="Lien hypertexte visité" xfId="12600" builtinId="9" hidden="1"/>
    <cellStyle name="Lien hypertexte visité" xfId="12601" builtinId="9" hidden="1"/>
    <cellStyle name="Lien hypertexte visité" xfId="12602" builtinId="9" hidden="1"/>
    <cellStyle name="Lien hypertexte visité" xfId="12603" builtinId="9" hidden="1"/>
    <cellStyle name="Lien hypertexte visité" xfId="12604" builtinId="9" hidden="1"/>
    <cellStyle name="Lien hypertexte visité" xfId="12605" builtinId="9" hidden="1"/>
    <cellStyle name="Lien hypertexte visité" xfId="12606" builtinId="9" hidden="1"/>
    <cellStyle name="Lien hypertexte visité" xfId="12607" builtinId="9" hidden="1"/>
    <cellStyle name="Lien hypertexte visité" xfId="12608" builtinId="9" hidden="1"/>
    <cellStyle name="Lien hypertexte visité" xfId="12609" builtinId="9" hidden="1"/>
    <cellStyle name="Lien hypertexte visité" xfId="12610" builtinId="9" hidden="1"/>
    <cellStyle name="Lien hypertexte visité" xfId="12611" builtinId="9" hidden="1"/>
    <cellStyle name="Lien hypertexte visité" xfId="12612" builtinId="9" hidden="1"/>
    <cellStyle name="Lien hypertexte visité" xfId="12613" builtinId="9" hidden="1"/>
    <cellStyle name="Lien hypertexte visité" xfId="12614" builtinId="9" hidden="1"/>
    <cellStyle name="Lien hypertexte visité" xfId="12615" builtinId="9" hidden="1"/>
    <cellStyle name="Lien hypertexte visité" xfId="12616" builtinId="9" hidden="1"/>
    <cellStyle name="Lien hypertexte visité" xfId="12617" builtinId="9" hidden="1"/>
    <cellStyle name="Lien hypertexte visité" xfId="12618" builtinId="9" hidden="1"/>
    <cellStyle name="Lien hypertexte visité" xfId="12619" builtinId="9" hidden="1"/>
    <cellStyle name="Lien hypertexte visité" xfId="12620" builtinId="9" hidden="1"/>
    <cellStyle name="Lien hypertexte visité" xfId="12621" builtinId="9" hidden="1"/>
    <cellStyle name="Lien hypertexte visité" xfId="12622" builtinId="9" hidden="1"/>
    <cellStyle name="Lien hypertexte visité" xfId="12623" builtinId="9" hidden="1"/>
    <cellStyle name="Lien hypertexte visité" xfId="12624" builtinId="9" hidden="1"/>
    <cellStyle name="Lien hypertexte visité" xfId="12625" builtinId="9" hidden="1"/>
    <cellStyle name="Lien hypertexte visité" xfId="12626" builtinId="9" hidden="1"/>
    <cellStyle name="Lien hypertexte visité" xfId="12627" builtinId="9" hidden="1"/>
    <cellStyle name="Lien hypertexte visité" xfId="12628" builtinId="9" hidden="1"/>
    <cellStyle name="Lien hypertexte visité" xfId="12629" builtinId="9" hidden="1"/>
    <cellStyle name="Lien hypertexte visité" xfId="12630" builtinId="9" hidden="1"/>
    <cellStyle name="Lien hypertexte visité" xfId="12631" builtinId="9" hidden="1"/>
    <cellStyle name="Lien hypertexte visité" xfId="12632" builtinId="9" hidden="1"/>
    <cellStyle name="Lien hypertexte visité" xfId="12633" builtinId="9" hidden="1"/>
    <cellStyle name="Lien hypertexte visité" xfId="12634" builtinId="9" hidden="1"/>
    <cellStyle name="Lien hypertexte visité" xfId="12635" builtinId="9" hidden="1"/>
    <cellStyle name="Lien hypertexte visité" xfId="12636" builtinId="9" hidden="1"/>
    <cellStyle name="Lien hypertexte visité" xfId="12637" builtinId="9" hidden="1"/>
    <cellStyle name="Lien hypertexte visité" xfId="12638" builtinId="9" hidden="1"/>
    <cellStyle name="Lien hypertexte visité" xfId="12639" builtinId="9" hidden="1"/>
    <cellStyle name="Lien hypertexte visité" xfId="12640" builtinId="9" hidden="1"/>
    <cellStyle name="Lien hypertexte visité" xfId="12641" builtinId="9" hidden="1"/>
    <cellStyle name="Lien hypertexte visité" xfId="12642" builtinId="9" hidden="1"/>
    <cellStyle name="Lien hypertexte visité" xfId="12643" builtinId="9" hidden="1"/>
    <cellStyle name="Lien hypertexte visité" xfId="12644" builtinId="9" hidden="1"/>
    <cellStyle name="Lien hypertexte visité" xfId="12645" builtinId="9" hidden="1"/>
    <cellStyle name="Lien hypertexte visité" xfId="12646" builtinId="9" hidden="1"/>
    <cellStyle name="Lien hypertexte visité" xfId="12647" builtinId="9" hidden="1"/>
    <cellStyle name="Lien hypertexte visité" xfId="12648" builtinId="9" hidden="1"/>
    <cellStyle name="Lien hypertexte visité" xfId="12649" builtinId="9" hidden="1"/>
    <cellStyle name="Lien hypertexte visité" xfId="12650" builtinId="9" hidden="1"/>
    <cellStyle name="Lien hypertexte visité" xfId="12651" builtinId="9" hidden="1"/>
    <cellStyle name="Lien hypertexte visité" xfId="12652" builtinId="9" hidden="1"/>
    <cellStyle name="Lien hypertexte visité" xfId="12653" builtinId="9" hidden="1"/>
    <cellStyle name="Lien hypertexte visité" xfId="12654" builtinId="9" hidden="1"/>
    <cellStyle name="Lien hypertexte visité" xfId="12655" builtinId="9" hidden="1"/>
    <cellStyle name="Lien hypertexte visité" xfId="12656" builtinId="9" hidden="1"/>
    <cellStyle name="Lien hypertexte visité" xfId="12657" builtinId="9" hidden="1"/>
    <cellStyle name="Lien hypertexte visité" xfId="12658" builtinId="9" hidden="1"/>
    <cellStyle name="Lien hypertexte visité" xfId="12659" builtinId="9" hidden="1"/>
    <cellStyle name="Lien hypertexte visité" xfId="12660" builtinId="9" hidden="1"/>
    <cellStyle name="Lien hypertexte visité" xfId="12661" builtinId="9" hidden="1"/>
    <cellStyle name="Lien hypertexte visité" xfId="12662" builtinId="9" hidden="1"/>
    <cellStyle name="Lien hypertexte visité" xfId="12663" builtinId="9" hidden="1"/>
    <cellStyle name="Lien hypertexte visité" xfId="12664" builtinId="9" hidden="1"/>
    <cellStyle name="Lien hypertexte visité" xfId="12665" builtinId="9" hidden="1"/>
    <cellStyle name="Lien hypertexte visité" xfId="12666" builtinId="9" hidden="1"/>
    <cellStyle name="Lien hypertexte visité" xfId="12667" builtinId="9" hidden="1"/>
    <cellStyle name="Lien hypertexte visité" xfId="12668" builtinId="9" hidden="1"/>
    <cellStyle name="Lien hypertexte visité" xfId="12669" builtinId="9" hidden="1"/>
    <cellStyle name="Lien hypertexte visité" xfId="12670" builtinId="9" hidden="1"/>
    <cellStyle name="Lien hypertexte visité" xfId="12671" builtinId="9" hidden="1"/>
    <cellStyle name="Lien hypertexte visité" xfId="12672" builtinId="9" hidden="1"/>
    <cellStyle name="Lien hypertexte visité" xfId="12673" builtinId="9" hidden="1"/>
    <cellStyle name="Lien hypertexte visité" xfId="12674" builtinId="9" hidden="1"/>
    <cellStyle name="Lien hypertexte visité" xfId="12675" builtinId="9" hidden="1"/>
    <cellStyle name="Lien hypertexte visité" xfId="12676" builtinId="9" hidden="1"/>
    <cellStyle name="Lien hypertexte visité" xfId="12677" builtinId="9" hidden="1"/>
    <cellStyle name="Lien hypertexte visité" xfId="12678" builtinId="9" hidden="1"/>
    <cellStyle name="Lien hypertexte visité" xfId="12679" builtinId="9" hidden="1"/>
    <cellStyle name="Lien hypertexte visité" xfId="12680" builtinId="9" hidden="1"/>
    <cellStyle name="Lien hypertexte visité" xfId="12681" builtinId="9" hidden="1"/>
    <cellStyle name="Lien hypertexte visité" xfId="12682" builtinId="9" hidden="1"/>
    <cellStyle name="Lien hypertexte visité" xfId="12683" builtinId="9" hidden="1"/>
    <cellStyle name="Lien hypertexte visité" xfId="12684" builtinId="9" hidden="1"/>
    <cellStyle name="Lien hypertexte visité" xfId="12685" builtinId="9" hidden="1"/>
    <cellStyle name="Lien hypertexte visité" xfId="12686" builtinId="9" hidden="1"/>
    <cellStyle name="Lien hypertexte visité" xfId="12687" builtinId="9" hidden="1"/>
    <cellStyle name="Lien hypertexte visité" xfId="12688" builtinId="9" hidden="1"/>
    <cellStyle name="Lien hypertexte visité" xfId="12689" builtinId="9" hidden="1"/>
    <cellStyle name="Lien hypertexte visité" xfId="12690" builtinId="9" hidden="1"/>
    <cellStyle name="Lien hypertexte visité" xfId="12691" builtinId="9" hidden="1"/>
    <cellStyle name="Lien hypertexte visité" xfId="12692" builtinId="9" hidden="1"/>
    <cellStyle name="Lien hypertexte visité" xfId="12693" builtinId="9" hidden="1"/>
    <cellStyle name="Lien hypertexte visité" xfId="12694" builtinId="9" hidden="1"/>
    <cellStyle name="Lien hypertexte visité" xfId="12695" builtinId="9" hidden="1"/>
    <cellStyle name="Lien hypertexte visité" xfId="12696" builtinId="9" hidden="1"/>
    <cellStyle name="Lien hypertexte visité" xfId="12697" builtinId="9" hidden="1"/>
    <cellStyle name="Lien hypertexte visité" xfId="12698" builtinId="9" hidden="1"/>
    <cellStyle name="Lien hypertexte visité" xfId="12699" builtinId="9" hidden="1"/>
    <cellStyle name="Lien hypertexte visité" xfId="12700" builtinId="9" hidden="1"/>
    <cellStyle name="Lien hypertexte visité" xfId="12701" builtinId="9" hidden="1"/>
    <cellStyle name="Lien hypertexte visité" xfId="12702" builtinId="9" hidden="1"/>
    <cellStyle name="Lien hypertexte visité" xfId="12703" builtinId="9" hidden="1"/>
    <cellStyle name="Lien hypertexte visité" xfId="12704" builtinId="9" hidden="1"/>
    <cellStyle name="Lien hypertexte visité" xfId="12705" builtinId="9" hidden="1"/>
    <cellStyle name="Lien hypertexte visité" xfId="12706" builtinId="9" hidden="1"/>
    <cellStyle name="Lien hypertexte visité" xfId="12707" builtinId="9" hidden="1"/>
    <cellStyle name="Lien hypertexte visité" xfId="12708" builtinId="9" hidden="1"/>
    <cellStyle name="Lien hypertexte visité" xfId="12709" builtinId="9" hidden="1"/>
    <cellStyle name="Lien hypertexte visité" xfId="12710" builtinId="9" hidden="1"/>
    <cellStyle name="Lien hypertexte visité" xfId="12711" builtinId="9" hidden="1"/>
    <cellStyle name="Lien hypertexte visité" xfId="12712" builtinId="9" hidden="1"/>
    <cellStyle name="Lien hypertexte visité" xfId="12713" builtinId="9" hidden="1"/>
    <cellStyle name="Lien hypertexte visité" xfId="12714" builtinId="9" hidden="1"/>
    <cellStyle name="Lien hypertexte visité" xfId="12715" builtinId="9" hidden="1"/>
    <cellStyle name="Lien hypertexte visité" xfId="12716" builtinId="9" hidden="1"/>
    <cellStyle name="Lien hypertexte visité" xfId="12717" builtinId="9" hidden="1"/>
    <cellStyle name="Lien hypertexte visité" xfId="12718" builtinId="9" hidden="1"/>
    <cellStyle name="Lien hypertexte visité" xfId="12719" builtinId="9" hidden="1"/>
    <cellStyle name="Lien hypertexte visité" xfId="12720" builtinId="9" hidden="1"/>
    <cellStyle name="Lien hypertexte visité" xfId="12721" builtinId="9" hidden="1"/>
    <cellStyle name="Lien hypertexte visité" xfId="12722" builtinId="9" hidden="1"/>
    <cellStyle name="Lien hypertexte visité" xfId="12723" builtinId="9" hidden="1"/>
    <cellStyle name="Lien hypertexte visité" xfId="12724" builtinId="9" hidden="1"/>
    <cellStyle name="Lien hypertexte visité" xfId="12725" builtinId="9" hidden="1"/>
    <cellStyle name="Lien hypertexte visité" xfId="12726" builtinId="9" hidden="1"/>
    <cellStyle name="Lien hypertexte visité" xfId="12727" builtinId="9" hidden="1"/>
    <cellStyle name="Lien hypertexte visité" xfId="12728" builtinId="9" hidden="1"/>
    <cellStyle name="Lien hypertexte visité" xfId="12729" builtinId="9" hidden="1"/>
    <cellStyle name="Lien hypertexte visité" xfId="12730" builtinId="9" hidden="1"/>
    <cellStyle name="Lien hypertexte visité" xfId="12731" builtinId="9" hidden="1"/>
    <cellStyle name="Lien hypertexte visité" xfId="12732" builtinId="9" hidden="1"/>
    <cellStyle name="Lien hypertexte visité" xfId="12733" builtinId="9" hidden="1"/>
    <cellStyle name="Lien hypertexte visité" xfId="12734" builtinId="9" hidden="1"/>
    <cellStyle name="Lien hypertexte visité" xfId="12735" builtinId="9" hidden="1"/>
    <cellStyle name="Lien hypertexte visité" xfId="12736" builtinId="9" hidden="1"/>
    <cellStyle name="Lien hypertexte visité" xfId="12737" builtinId="9" hidden="1"/>
    <cellStyle name="Lien hypertexte visité" xfId="12738" builtinId="9" hidden="1"/>
    <cellStyle name="Lien hypertexte visité" xfId="12739" builtinId="9" hidden="1"/>
    <cellStyle name="Lien hypertexte visité" xfId="12740" builtinId="9" hidden="1"/>
    <cellStyle name="Lien hypertexte visité" xfId="12741" builtinId="9" hidden="1"/>
    <cellStyle name="Lien hypertexte visité" xfId="12742" builtinId="9" hidden="1"/>
    <cellStyle name="Lien hypertexte visité" xfId="12743" builtinId="9" hidden="1"/>
    <cellStyle name="Lien hypertexte visité" xfId="12744" builtinId="9" hidden="1"/>
    <cellStyle name="Lien hypertexte visité" xfId="12745" builtinId="9" hidden="1"/>
    <cellStyle name="Lien hypertexte visité" xfId="12746" builtinId="9" hidden="1"/>
    <cellStyle name="Lien hypertexte visité" xfId="12747" builtinId="9" hidden="1"/>
    <cellStyle name="Lien hypertexte visité" xfId="12748" builtinId="9" hidden="1"/>
    <cellStyle name="Lien hypertexte visité" xfId="12749" builtinId="9" hidden="1"/>
    <cellStyle name="Lien hypertexte visité" xfId="12750" builtinId="9" hidden="1"/>
    <cellStyle name="Lien hypertexte visité" xfId="12751" builtinId="9" hidden="1"/>
    <cellStyle name="Lien hypertexte visité" xfId="12752" builtinId="9" hidden="1"/>
    <cellStyle name="Lien hypertexte visité" xfId="12753" builtinId="9" hidden="1"/>
    <cellStyle name="Lien hypertexte visité" xfId="12754" builtinId="9" hidden="1"/>
    <cellStyle name="Lien hypertexte visité" xfId="12755" builtinId="9" hidden="1"/>
    <cellStyle name="Lien hypertexte visité" xfId="12756" builtinId="9" hidden="1"/>
    <cellStyle name="Lien hypertexte visité" xfId="12757" builtinId="9" hidden="1"/>
    <cellStyle name="Lien hypertexte visité" xfId="12758" builtinId="9" hidden="1"/>
    <cellStyle name="Lien hypertexte visité" xfId="12759" builtinId="9" hidden="1"/>
    <cellStyle name="Lien hypertexte visité" xfId="12760" builtinId="9" hidden="1"/>
    <cellStyle name="Lien hypertexte visité" xfId="12761" builtinId="9" hidden="1"/>
    <cellStyle name="Lien hypertexte visité" xfId="12762" builtinId="9" hidden="1"/>
    <cellStyle name="Lien hypertexte visité" xfId="12763" builtinId="9" hidden="1"/>
    <cellStyle name="Lien hypertexte visité" xfId="12764" builtinId="9" hidden="1"/>
    <cellStyle name="Lien hypertexte visité" xfId="12765" builtinId="9" hidden="1"/>
    <cellStyle name="Lien hypertexte visité" xfId="12766" builtinId="9" hidden="1"/>
    <cellStyle name="Lien hypertexte visité" xfId="12767" builtinId="9" hidden="1"/>
    <cellStyle name="Lien hypertexte visité" xfId="12768" builtinId="9" hidden="1"/>
    <cellStyle name="Lien hypertexte visité" xfId="12769" builtinId="9" hidden="1"/>
    <cellStyle name="Lien hypertexte visité" xfId="12770" builtinId="9" hidden="1"/>
    <cellStyle name="Lien hypertexte visité" xfId="12771" builtinId="9" hidden="1"/>
    <cellStyle name="Lien hypertexte visité" xfId="12772" builtinId="9" hidden="1"/>
    <cellStyle name="Lien hypertexte visité" xfId="12773" builtinId="9" hidden="1"/>
    <cellStyle name="Lien hypertexte visité" xfId="12774" builtinId="9" hidden="1"/>
    <cellStyle name="Lien hypertexte visité" xfId="12775" builtinId="9" hidden="1"/>
    <cellStyle name="Lien hypertexte visité" xfId="12776" builtinId="9" hidden="1"/>
    <cellStyle name="Lien hypertexte visité" xfId="12777" builtinId="9" hidden="1"/>
    <cellStyle name="Lien hypertexte visité" xfId="12778" builtinId="9" hidden="1"/>
    <cellStyle name="Lien hypertexte visité" xfId="12779" builtinId="9" hidden="1"/>
    <cellStyle name="Lien hypertexte visité" xfId="12780" builtinId="9" hidden="1"/>
    <cellStyle name="Lien hypertexte visité" xfId="12781" builtinId="9" hidden="1"/>
    <cellStyle name="Lien hypertexte visité" xfId="12782" builtinId="9" hidden="1"/>
    <cellStyle name="Lien hypertexte visité" xfId="12783" builtinId="9" hidden="1"/>
    <cellStyle name="Lien hypertexte visité" xfId="12784" builtinId="9" hidden="1"/>
    <cellStyle name="Lien hypertexte visité" xfId="12785" builtinId="9" hidden="1"/>
    <cellStyle name="Lien hypertexte visité" xfId="12786" builtinId="9" hidden="1"/>
    <cellStyle name="Lien hypertexte visité" xfId="12787" builtinId="9" hidden="1"/>
    <cellStyle name="Lien hypertexte visité" xfId="12788" builtinId="9" hidden="1"/>
    <cellStyle name="Lien hypertexte visité" xfId="12789" builtinId="9" hidden="1"/>
    <cellStyle name="Lien hypertexte visité" xfId="12790" builtinId="9" hidden="1"/>
    <cellStyle name="Lien hypertexte visité" xfId="12791" builtinId="9" hidden="1"/>
    <cellStyle name="Lien hypertexte visité" xfId="12792" builtinId="9" hidden="1"/>
    <cellStyle name="Lien hypertexte visité" xfId="12793" builtinId="9" hidden="1"/>
    <cellStyle name="Lien hypertexte visité" xfId="12794" builtinId="9" hidden="1"/>
    <cellStyle name="Lien hypertexte visité" xfId="12795" builtinId="9" hidden="1"/>
    <cellStyle name="Lien hypertexte visité" xfId="12796" builtinId="9" hidden="1"/>
    <cellStyle name="Lien hypertexte visité" xfId="12797" builtinId="9" hidden="1"/>
    <cellStyle name="Lien hypertexte visité" xfId="12798" builtinId="9" hidden="1"/>
    <cellStyle name="Lien hypertexte visité" xfId="12799" builtinId="9" hidden="1"/>
    <cellStyle name="Lien hypertexte visité" xfId="12800" builtinId="9" hidden="1"/>
    <cellStyle name="Lien hypertexte visité" xfId="12801" builtinId="9" hidden="1"/>
    <cellStyle name="Lien hypertexte visité" xfId="12802" builtinId="9" hidden="1"/>
    <cellStyle name="Lien hypertexte visité" xfId="12803" builtinId="9" hidden="1"/>
    <cellStyle name="Lien hypertexte visité" xfId="12804" builtinId="9" hidden="1"/>
    <cellStyle name="Lien hypertexte visité" xfId="12805" builtinId="9" hidden="1"/>
    <cellStyle name="Lien hypertexte visité" xfId="12806" builtinId="9" hidden="1"/>
    <cellStyle name="Lien hypertexte visité" xfId="12807" builtinId="9" hidden="1"/>
    <cellStyle name="Lien hypertexte visité" xfId="12808" builtinId="9" hidden="1"/>
    <cellStyle name="Lien hypertexte visité" xfId="12809" builtinId="9" hidden="1"/>
    <cellStyle name="Lien hypertexte visité" xfId="12810" builtinId="9" hidden="1"/>
    <cellStyle name="Lien hypertexte visité" xfId="12811" builtinId="9" hidden="1"/>
    <cellStyle name="Lien hypertexte visité" xfId="12812" builtinId="9" hidden="1"/>
    <cellStyle name="Lien hypertexte visité" xfId="12813" builtinId="9" hidden="1"/>
    <cellStyle name="Lien hypertexte visité" xfId="12814" builtinId="9" hidden="1"/>
    <cellStyle name="Lien hypertexte visité" xfId="12815" builtinId="9" hidden="1"/>
    <cellStyle name="Lien hypertexte visité" xfId="12816" builtinId="9" hidden="1"/>
    <cellStyle name="Lien hypertexte visité" xfId="12817" builtinId="9" hidden="1"/>
    <cellStyle name="Lien hypertexte visité" xfId="12818" builtinId="9" hidden="1"/>
    <cellStyle name="Lien hypertexte visité" xfId="12819" builtinId="9" hidden="1"/>
    <cellStyle name="Lien hypertexte visité" xfId="12820" builtinId="9" hidden="1"/>
    <cellStyle name="Lien hypertexte visité" xfId="12821" builtinId="9" hidden="1"/>
    <cellStyle name="Lien hypertexte visité" xfId="12822" builtinId="9" hidden="1"/>
    <cellStyle name="Lien hypertexte visité" xfId="12823" builtinId="9" hidden="1"/>
    <cellStyle name="Lien hypertexte visité" xfId="12824" builtinId="9" hidden="1"/>
    <cellStyle name="Lien hypertexte visité" xfId="12825" builtinId="9" hidden="1"/>
    <cellStyle name="Lien hypertexte visité" xfId="12826" builtinId="9" hidden="1"/>
    <cellStyle name="Lien hypertexte visité" xfId="12827" builtinId="9" hidden="1"/>
    <cellStyle name="Lien hypertexte visité" xfId="12828" builtinId="9" hidden="1"/>
    <cellStyle name="Lien hypertexte visité" xfId="12829" builtinId="9" hidden="1"/>
    <cellStyle name="Lien hypertexte visité" xfId="12830" builtinId="9" hidden="1"/>
    <cellStyle name="Lien hypertexte visité" xfId="12831" builtinId="9" hidden="1"/>
    <cellStyle name="Lien hypertexte visité" xfId="12832" builtinId="9" hidden="1"/>
    <cellStyle name="Lien hypertexte visité" xfId="12833" builtinId="9" hidden="1"/>
    <cellStyle name="Lien hypertexte visité" xfId="12834" builtinId="9" hidden="1"/>
    <cellStyle name="Lien hypertexte visité" xfId="12835" builtinId="9" hidden="1"/>
    <cellStyle name="Lien hypertexte visité" xfId="12836" builtinId="9" hidden="1"/>
    <cellStyle name="Lien hypertexte visité" xfId="12837" builtinId="9" hidden="1"/>
    <cellStyle name="Lien hypertexte visité" xfId="12838" builtinId="9" hidden="1"/>
    <cellStyle name="Lien hypertexte visité" xfId="12839" builtinId="9" hidden="1"/>
    <cellStyle name="Lien hypertexte visité" xfId="12840" builtinId="9" hidden="1"/>
    <cellStyle name="Lien hypertexte visité" xfId="12841" builtinId="9" hidden="1"/>
    <cellStyle name="Lien hypertexte visité" xfId="12842" builtinId="9" hidden="1"/>
    <cellStyle name="Lien hypertexte visité" xfId="12843" builtinId="9" hidden="1"/>
    <cellStyle name="Lien hypertexte visité" xfId="12844" builtinId="9" hidden="1"/>
    <cellStyle name="Lien hypertexte visité" xfId="12845" builtinId="9" hidden="1"/>
    <cellStyle name="Lien hypertexte visité" xfId="12846" builtinId="9" hidden="1"/>
    <cellStyle name="Lien hypertexte visité" xfId="12847" builtinId="9" hidden="1"/>
    <cellStyle name="Lien hypertexte visité" xfId="12848" builtinId="9" hidden="1"/>
    <cellStyle name="Lien hypertexte visité" xfId="12849" builtinId="9" hidden="1"/>
    <cellStyle name="Lien hypertexte visité" xfId="12850" builtinId="9" hidden="1"/>
    <cellStyle name="Lien hypertexte visité" xfId="12851" builtinId="9" hidden="1"/>
    <cellStyle name="Lien hypertexte visité" xfId="12852" builtinId="9" hidden="1"/>
    <cellStyle name="Lien hypertexte visité" xfId="12853" builtinId="9" hidden="1"/>
    <cellStyle name="Lien hypertexte visité" xfId="12854" builtinId="9" hidden="1"/>
    <cellStyle name="Lien hypertexte visité" xfId="12855" builtinId="9" hidden="1"/>
    <cellStyle name="Lien hypertexte visité" xfId="12856" builtinId="9" hidden="1"/>
    <cellStyle name="Lien hypertexte visité" xfId="12857" builtinId="9" hidden="1"/>
    <cellStyle name="Lien hypertexte visité" xfId="12858" builtinId="9" hidden="1"/>
    <cellStyle name="Lien hypertexte visité" xfId="12859" builtinId="9" hidden="1"/>
    <cellStyle name="Lien hypertexte visité" xfId="12860" builtinId="9" hidden="1"/>
    <cellStyle name="Lien hypertexte visité" xfId="12861" builtinId="9" hidden="1"/>
    <cellStyle name="Lien hypertexte visité" xfId="12862" builtinId="9" hidden="1"/>
    <cellStyle name="Lien hypertexte visité" xfId="12863" builtinId="9" hidden="1"/>
    <cellStyle name="Lien hypertexte visité" xfId="12864" builtinId="9" hidden="1"/>
    <cellStyle name="Lien hypertexte visité" xfId="12865" builtinId="9" hidden="1"/>
    <cellStyle name="Lien hypertexte visité" xfId="12866" builtinId="9" hidden="1"/>
    <cellStyle name="Lien hypertexte visité" xfId="12867" builtinId="9" hidden="1"/>
    <cellStyle name="Lien hypertexte visité" xfId="12868" builtinId="9" hidden="1"/>
    <cellStyle name="Lien hypertexte visité" xfId="12869" builtinId="9" hidden="1"/>
    <cellStyle name="Lien hypertexte visité" xfId="12870" builtinId="9" hidden="1"/>
    <cellStyle name="Lien hypertexte visité" xfId="12871" builtinId="9" hidden="1"/>
    <cellStyle name="Lien hypertexte visité" xfId="12872" builtinId="9" hidden="1"/>
    <cellStyle name="Lien hypertexte visité" xfId="12873" builtinId="9" hidden="1"/>
    <cellStyle name="Lien hypertexte visité" xfId="12874" builtinId="9" hidden="1"/>
    <cellStyle name="Lien hypertexte visité" xfId="12875" builtinId="9" hidden="1"/>
    <cellStyle name="Lien hypertexte visité" xfId="12876" builtinId="9" hidden="1"/>
    <cellStyle name="Lien hypertexte visité" xfId="12877" builtinId="9" hidden="1"/>
    <cellStyle name="Lien hypertexte visité" xfId="12878" builtinId="9" hidden="1"/>
    <cellStyle name="Lien hypertexte visité" xfId="12879" builtinId="9" hidden="1"/>
    <cellStyle name="Lien hypertexte visité" xfId="12880" builtinId="9" hidden="1"/>
    <cellStyle name="Lien hypertexte visité" xfId="12881" builtinId="9" hidden="1"/>
    <cellStyle name="Lien hypertexte visité" xfId="12882" builtinId="9" hidden="1"/>
    <cellStyle name="Lien hypertexte visité" xfId="12883" builtinId="9" hidden="1"/>
    <cellStyle name="Lien hypertexte visité" xfId="12884" builtinId="9" hidden="1"/>
    <cellStyle name="Lien hypertexte visité" xfId="12885" builtinId="9" hidden="1"/>
    <cellStyle name="Lien hypertexte visité" xfId="12886" builtinId="9" hidden="1"/>
    <cellStyle name="Lien hypertexte visité" xfId="12887" builtinId="9" hidden="1"/>
    <cellStyle name="Lien hypertexte visité" xfId="12888" builtinId="9" hidden="1"/>
    <cellStyle name="Lien hypertexte visité" xfId="12889" builtinId="9" hidden="1"/>
    <cellStyle name="Lien hypertexte visité" xfId="12890" builtinId="9" hidden="1"/>
    <cellStyle name="Lien hypertexte visité" xfId="12891" builtinId="9" hidden="1"/>
    <cellStyle name="Lien hypertexte visité" xfId="12892" builtinId="9" hidden="1"/>
    <cellStyle name="Lien hypertexte visité" xfId="12893" builtinId="9" hidden="1"/>
    <cellStyle name="Lien hypertexte visité" xfId="12894" builtinId="9" hidden="1"/>
    <cellStyle name="Lien hypertexte visité" xfId="12895" builtinId="9" hidden="1"/>
    <cellStyle name="Lien hypertexte visité" xfId="12896" builtinId="9" hidden="1"/>
    <cellStyle name="Lien hypertexte visité" xfId="12897" builtinId="9" hidden="1"/>
    <cellStyle name="Lien hypertexte visité" xfId="12898" builtinId="9" hidden="1"/>
    <cellStyle name="Lien hypertexte visité" xfId="12899" builtinId="9" hidden="1"/>
    <cellStyle name="Lien hypertexte visité" xfId="12900" builtinId="9" hidden="1"/>
    <cellStyle name="Lien hypertexte visité" xfId="12901" builtinId="9" hidden="1"/>
    <cellStyle name="Lien hypertexte visité" xfId="12902" builtinId="9" hidden="1"/>
    <cellStyle name="Lien hypertexte visité" xfId="12903" builtinId="9" hidden="1"/>
    <cellStyle name="Lien hypertexte visité" xfId="12904" builtinId="9" hidden="1"/>
    <cellStyle name="Lien hypertexte visité" xfId="12905" builtinId="9" hidden="1"/>
    <cellStyle name="Lien hypertexte visité" xfId="12906" builtinId="9" hidden="1"/>
    <cellStyle name="Lien hypertexte visité" xfId="12907" builtinId="9" hidden="1"/>
    <cellStyle name="Lien hypertexte visité" xfId="12908" builtinId="9" hidden="1"/>
    <cellStyle name="Lien hypertexte visité" xfId="12909" builtinId="9" hidden="1"/>
    <cellStyle name="Lien hypertexte visité" xfId="12910" builtinId="9" hidden="1"/>
    <cellStyle name="Lien hypertexte visité" xfId="12911" builtinId="9" hidden="1"/>
    <cellStyle name="Lien hypertexte visité" xfId="12912" builtinId="9" hidden="1"/>
    <cellStyle name="Lien hypertexte visité" xfId="12913" builtinId="9" hidden="1"/>
    <cellStyle name="Lien hypertexte visité" xfId="12914" builtinId="9" hidden="1"/>
    <cellStyle name="Lien hypertexte visité" xfId="12915" builtinId="9" hidden="1"/>
    <cellStyle name="Lien hypertexte visité" xfId="12916" builtinId="9" hidden="1"/>
    <cellStyle name="Lien hypertexte visité" xfId="12917" builtinId="9" hidden="1"/>
    <cellStyle name="Lien hypertexte visité" xfId="12918" builtinId="9" hidden="1"/>
    <cellStyle name="Lien hypertexte visité" xfId="12919" builtinId="9" hidden="1"/>
    <cellStyle name="Lien hypertexte visité" xfId="12920" builtinId="9" hidden="1"/>
    <cellStyle name="Lien hypertexte visité" xfId="12921" builtinId="9" hidden="1"/>
    <cellStyle name="Lien hypertexte visité" xfId="12922" builtinId="9" hidden="1"/>
    <cellStyle name="Lien hypertexte visité" xfId="12923" builtinId="9" hidden="1"/>
    <cellStyle name="Lien hypertexte visité" xfId="12924" builtinId="9" hidden="1"/>
    <cellStyle name="Lien hypertexte visité" xfId="12925" builtinId="9" hidden="1"/>
    <cellStyle name="Lien hypertexte visité" xfId="12926" builtinId="9" hidden="1"/>
    <cellStyle name="Lien hypertexte visité" xfId="12927" builtinId="9" hidden="1"/>
    <cellStyle name="Lien hypertexte visité" xfId="12928" builtinId="9" hidden="1"/>
    <cellStyle name="Lien hypertexte visité" xfId="12929" builtinId="9" hidden="1"/>
    <cellStyle name="Lien hypertexte visité" xfId="12930" builtinId="9" hidden="1"/>
    <cellStyle name="Lien hypertexte visité" xfId="12931" builtinId="9" hidden="1"/>
    <cellStyle name="Lien hypertexte visité" xfId="12932" builtinId="9" hidden="1"/>
    <cellStyle name="Lien hypertexte visité" xfId="12933" builtinId="9" hidden="1"/>
    <cellStyle name="Lien hypertexte visité" xfId="12934" builtinId="9" hidden="1"/>
    <cellStyle name="Lien hypertexte visité" xfId="12935" builtinId="9" hidden="1"/>
    <cellStyle name="Lien hypertexte visité" xfId="12936" builtinId="9" hidden="1"/>
    <cellStyle name="Lien hypertexte visité" xfId="12937" builtinId="9" hidden="1"/>
    <cellStyle name="Lien hypertexte visité" xfId="12938" builtinId="9" hidden="1"/>
    <cellStyle name="Lien hypertexte visité" xfId="12939" builtinId="9" hidden="1"/>
    <cellStyle name="Lien hypertexte visité" xfId="12940" builtinId="9" hidden="1"/>
    <cellStyle name="Lien hypertexte visité" xfId="12941" builtinId="9" hidden="1"/>
    <cellStyle name="Lien hypertexte visité" xfId="12942" builtinId="9" hidden="1"/>
    <cellStyle name="Lien hypertexte visité" xfId="12943" builtinId="9" hidden="1"/>
    <cellStyle name="Lien hypertexte visité" xfId="12944" builtinId="9" hidden="1"/>
    <cellStyle name="Lien hypertexte visité" xfId="12945" builtinId="9" hidden="1"/>
    <cellStyle name="Lien hypertexte visité" xfId="12946" builtinId="9" hidden="1"/>
    <cellStyle name="Lien hypertexte visité" xfId="12947" builtinId="9" hidden="1"/>
    <cellStyle name="Lien hypertexte visité" xfId="12948" builtinId="9" hidden="1"/>
    <cellStyle name="Lien hypertexte visité" xfId="12949" builtinId="9" hidden="1"/>
    <cellStyle name="Lien hypertexte visité" xfId="12950" builtinId="9" hidden="1"/>
    <cellStyle name="Lien hypertexte visité" xfId="12951" builtinId="9" hidden="1"/>
    <cellStyle name="Lien hypertexte visité" xfId="12952" builtinId="9" hidden="1"/>
    <cellStyle name="Lien hypertexte visité" xfId="12953" builtinId="9" hidden="1"/>
    <cellStyle name="Lien hypertexte visité" xfId="12954" builtinId="9" hidden="1"/>
    <cellStyle name="Lien hypertexte visité" xfId="12955" builtinId="9" hidden="1"/>
    <cellStyle name="Lien hypertexte visité" xfId="12956" builtinId="9" hidden="1"/>
    <cellStyle name="Lien hypertexte visité" xfId="12957" builtinId="9" hidden="1"/>
    <cellStyle name="Lien hypertexte visité" xfId="12958" builtinId="9" hidden="1"/>
    <cellStyle name="Lien hypertexte visité" xfId="12959" builtinId="9" hidden="1"/>
    <cellStyle name="Lien hypertexte visité" xfId="12960" builtinId="9" hidden="1"/>
    <cellStyle name="Lien hypertexte visité" xfId="12961" builtinId="9" hidden="1"/>
    <cellStyle name="Lien hypertexte visité" xfId="12962" builtinId="9" hidden="1"/>
    <cellStyle name="Lien hypertexte visité" xfId="12963" builtinId="9" hidden="1"/>
    <cellStyle name="Lien hypertexte visité" xfId="12964" builtinId="9" hidden="1"/>
    <cellStyle name="Lien hypertexte visité" xfId="12965" builtinId="9" hidden="1"/>
    <cellStyle name="Lien hypertexte visité" xfId="12966" builtinId="9" hidden="1"/>
    <cellStyle name="Lien hypertexte visité" xfId="12967" builtinId="9" hidden="1"/>
    <cellStyle name="Lien hypertexte visité" xfId="12968" builtinId="9" hidden="1"/>
    <cellStyle name="Lien hypertexte visité" xfId="12969" builtinId="9" hidden="1"/>
    <cellStyle name="Lien hypertexte visité" xfId="12970" builtinId="9" hidden="1"/>
    <cellStyle name="Lien hypertexte visité" xfId="12971" builtinId="9" hidden="1"/>
    <cellStyle name="Lien hypertexte visité" xfId="12972" builtinId="9" hidden="1"/>
    <cellStyle name="Lien hypertexte visité" xfId="12973" builtinId="9" hidden="1"/>
    <cellStyle name="Lien hypertexte visité" xfId="12974" builtinId="9" hidden="1"/>
    <cellStyle name="Lien hypertexte visité" xfId="12975" builtinId="9" hidden="1"/>
    <cellStyle name="Lien hypertexte visité" xfId="12976" builtinId="9" hidden="1"/>
    <cellStyle name="Lien hypertexte visité" xfId="12977" builtinId="9" hidden="1"/>
    <cellStyle name="Lien hypertexte visité" xfId="12978" builtinId="9" hidden="1"/>
    <cellStyle name="Lien hypertexte visité" xfId="12979" builtinId="9" hidden="1"/>
    <cellStyle name="Lien hypertexte visité" xfId="12980" builtinId="9" hidden="1"/>
    <cellStyle name="Lien hypertexte visité" xfId="12981" builtinId="9" hidden="1"/>
    <cellStyle name="Lien hypertexte visité" xfId="12982" builtinId="9" hidden="1"/>
    <cellStyle name="Lien hypertexte visité" xfId="12983" builtinId="9" hidden="1"/>
    <cellStyle name="Lien hypertexte visité" xfId="12984" builtinId="9" hidden="1"/>
    <cellStyle name="Lien hypertexte visité" xfId="12985" builtinId="9" hidden="1"/>
    <cellStyle name="Lien hypertexte visité" xfId="12986" builtinId="9" hidden="1"/>
    <cellStyle name="Lien hypertexte visité" xfId="12987" builtinId="9" hidden="1"/>
    <cellStyle name="Lien hypertexte visité" xfId="12988" builtinId="9" hidden="1"/>
    <cellStyle name="Lien hypertexte visité" xfId="12989" builtinId="9" hidden="1"/>
    <cellStyle name="Lien hypertexte visité" xfId="12990" builtinId="9" hidden="1"/>
    <cellStyle name="Lien hypertexte visité" xfId="12991" builtinId="9" hidden="1"/>
    <cellStyle name="Lien hypertexte visité" xfId="12992" builtinId="9" hidden="1"/>
    <cellStyle name="Lien hypertexte visité" xfId="12993" builtinId="9" hidden="1"/>
    <cellStyle name="Lien hypertexte visité" xfId="12994" builtinId="9" hidden="1"/>
    <cellStyle name="Lien hypertexte visité" xfId="12995" builtinId="9" hidden="1"/>
    <cellStyle name="Lien hypertexte visité" xfId="12996" builtinId="9" hidden="1"/>
    <cellStyle name="Lien hypertexte visité" xfId="12997" builtinId="9" hidden="1"/>
    <cellStyle name="Lien hypertexte visité" xfId="12998" builtinId="9" hidden="1"/>
    <cellStyle name="Lien hypertexte visité" xfId="12999" builtinId="9" hidden="1"/>
    <cellStyle name="Lien hypertexte visité" xfId="13000" builtinId="9" hidden="1"/>
    <cellStyle name="Lien hypertexte visité" xfId="13001" builtinId="9" hidden="1"/>
    <cellStyle name="Lien hypertexte visité" xfId="13002" builtinId="9" hidden="1"/>
    <cellStyle name="Lien hypertexte visité" xfId="13003" builtinId="9" hidden="1"/>
    <cellStyle name="Lien hypertexte visité" xfId="13004" builtinId="9" hidden="1"/>
    <cellStyle name="Lien hypertexte visité" xfId="13005" builtinId="9" hidden="1"/>
    <cellStyle name="Lien hypertexte visité" xfId="13006" builtinId="9" hidden="1"/>
    <cellStyle name="Lien hypertexte visité" xfId="13007" builtinId="9" hidden="1"/>
    <cellStyle name="Lien hypertexte visité" xfId="13008" builtinId="9" hidden="1"/>
    <cellStyle name="Lien hypertexte visité" xfId="13009" builtinId="9" hidden="1"/>
    <cellStyle name="Lien hypertexte visité" xfId="13010" builtinId="9" hidden="1"/>
    <cellStyle name="Lien hypertexte visité" xfId="13011" builtinId="9" hidden="1"/>
    <cellStyle name="Lien hypertexte visité" xfId="13012" builtinId="9" hidden="1"/>
    <cellStyle name="Lien hypertexte visité" xfId="13013" builtinId="9" hidden="1"/>
    <cellStyle name="Lien hypertexte visité" xfId="13014" builtinId="9" hidden="1"/>
    <cellStyle name="Lien hypertexte visité" xfId="13015" builtinId="9" hidden="1"/>
    <cellStyle name="Lien hypertexte visité" xfId="13016" builtinId="9" hidden="1"/>
    <cellStyle name="Lien hypertexte visité" xfId="13017" builtinId="9" hidden="1"/>
    <cellStyle name="Lien hypertexte visité" xfId="13018" builtinId="9" hidden="1"/>
    <cellStyle name="Lien hypertexte visité" xfId="13019" builtinId="9" hidden="1"/>
    <cellStyle name="Lien hypertexte visité" xfId="13020" builtinId="9" hidden="1"/>
    <cellStyle name="Lien hypertexte visité" xfId="13021" builtinId="9" hidden="1"/>
    <cellStyle name="Lien hypertexte visité" xfId="13022" builtinId="9" hidden="1"/>
    <cellStyle name="Lien hypertexte visité" xfId="13023" builtinId="9" hidden="1"/>
    <cellStyle name="Lien hypertexte visité" xfId="13024" builtinId="9" hidden="1"/>
    <cellStyle name="Lien hypertexte visité" xfId="13025" builtinId="9" hidden="1"/>
    <cellStyle name="Lien hypertexte visité" xfId="13026" builtinId="9" hidden="1"/>
    <cellStyle name="Lien hypertexte visité" xfId="13027" builtinId="9" hidden="1"/>
    <cellStyle name="Lien hypertexte visité" xfId="13028" builtinId="9" hidden="1"/>
    <cellStyle name="Lien hypertexte visité" xfId="13029" builtinId="9" hidden="1"/>
    <cellStyle name="Lien hypertexte visité" xfId="13030" builtinId="9" hidden="1"/>
    <cellStyle name="Lien hypertexte visité" xfId="13031" builtinId="9" hidden="1"/>
    <cellStyle name="Lien hypertexte visité" xfId="13032" builtinId="9" hidden="1"/>
    <cellStyle name="Lien hypertexte visité" xfId="13033" builtinId="9" hidden="1"/>
    <cellStyle name="Lien hypertexte visité" xfId="13034" builtinId="9" hidden="1"/>
    <cellStyle name="Lien hypertexte visité" xfId="13035" builtinId="9" hidden="1"/>
    <cellStyle name="Lien hypertexte visité" xfId="13036" builtinId="9" hidden="1"/>
    <cellStyle name="Lien hypertexte visité" xfId="13037" builtinId="9" hidden="1"/>
    <cellStyle name="Lien hypertexte visité" xfId="13038" builtinId="9" hidden="1"/>
    <cellStyle name="Lien hypertexte visité" xfId="13039" builtinId="9" hidden="1"/>
    <cellStyle name="Lien hypertexte visité" xfId="13040" builtinId="9" hidden="1"/>
    <cellStyle name="Lien hypertexte visité" xfId="13041" builtinId="9" hidden="1"/>
    <cellStyle name="Lien hypertexte visité" xfId="13042" builtinId="9" hidden="1"/>
    <cellStyle name="Lien hypertexte visité" xfId="13043" builtinId="9" hidden="1"/>
    <cellStyle name="Lien hypertexte visité" xfId="13044" builtinId="9" hidden="1"/>
    <cellStyle name="Lien hypertexte visité" xfId="13045" builtinId="9" hidden="1"/>
    <cellStyle name="Lien hypertexte visité" xfId="13046" builtinId="9" hidden="1"/>
    <cellStyle name="Lien hypertexte visité" xfId="13047" builtinId="9" hidden="1"/>
    <cellStyle name="Lien hypertexte visité" xfId="13048" builtinId="9" hidden="1"/>
    <cellStyle name="Lien hypertexte visité" xfId="13049" builtinId="9" hidden="1"/>
    <cellStyle name="Lien hypertexte visité" xfId="13050" builtinId="9" hidden="1"/>
    <cellStyle name="Lien hypertexte visité" xfId="13051" builtinId="9" hidden="1"/>
    <cellStyle name="Lien hypertexte visité" xfId="13052" builtinId="9" hidden="1"/>
    <cellStyle name="Lien hypertexte visité" xfId="13053" builtinId="9" hidden="1"/>
    <cellStyle name="Lien hypertexte visité" xfId="13054" builtinId="9" hidden="1"/>
    <cellStyle name="Lien hypertexte visité" xfId="13055" builtinId="9" hidden="1"/>
    <cellStyle name="Lien hypertexte visité" xfId="13056" builtinId="9" hidden="1"/>
    <cellStyle name="Lien hypertexte visité" xfId="13057" builtinId="9" hidden="1"/>
    <cellStyle name="Lien hypertexte visité" xfId="13058" builtinId="9" hidden="1"/>
    <cellStyle name="Lien hypertexte visité" xfId="13059" builtinId="9" hidden="1"/>
    <cellStyle name="Lien hypertexte visité" xfId="13060" builtinId="9" hidden="1"/>
    <cellStyle name="Lien hypertexte visité" xfId="13061" builtinId="9" hidden="1"/>
    <cellStyle name="Lien hypertexte visité" xfId="13062" builtinId="9" hidden="1"/>
    <cellStyle name="Lien hypertexte visité" xfId="13063" builtinId="9" hidden="1"/>
    <cellStyle name="Lien hypertexte visité" xfId="13064" builtinId="9" hidden="1"/>
    <cellStyle name="Lien hypertexte visité" xfId="13065" builtinId="9" hidden="1"/>
    <cellStyle name="Lien hypertexte visité" xfId="13066" builtinId="9" hidden="1"/>
    <cellStyle name="Lien hypertexte visité" xfId="13067" builtinId="9" hidden="1"/>
    <cellStyle name="Lien hypertexte visité" xfId="13068" builtinId="9" hidden="1"/>
    <cellStyle name="Lien hypertexte visité" xfId="13069" builtinId="9" hidden="1"/>
    <cellStyle name="Lien hypertexte visité" xfId="13070" builtinId="9" hidden="1"/>
    <cellStyle name="Lien hypertexte visité" xfId="13071" builtinId="9" hidden="1"/>
    <cellStyle name="Lien hypertexte visité" xfId="13072" builtinId="9" hidden="1"/>
    <cellStyle name="Lien hypertexte visité" xfId="13073" builtinId="9" hidden="1"/>
    <cellStyle name="Lien hypertexte visité" xfId="13074" builtinId="9" hidden="1"/>
    <cellStyle name="Lien hypertexte visité" xfId="13075" builtinId="9" hidden="1"/>
    <cellStyle name="Lien hypertexte visité" xfId="13076" builtinId="9" hidden="1"/>
    <cellStyle name="Lien hypertexte visité" xfId="13077" builtinId="9" hidden="1"/>
    <cellStyle name="Lien hypertexte visité" xfId="13078" builtinId="9" hidden="1"/>
    <cellStyle name="Lien hypertexte visité" xfId="13079" builtinId="9" hidden="1"/>
    <cellStyle name="Lien hypertexte visité" xfId="13080" builtinId="9" hidden="1"/>
    <cellStyle name="Lien hypertexte visité" xfId="13081" builtinId="9" hidden="1"/>
    <cellStyle name="Lien hypertexte visité" xfId="13082" builtinId="9" hidden="1"/>
    <cellStyle name="Lien hypertexte visité" xfId="13083" builtinId="9" hidden="1"/>
    <cellStyle name="Lien hypertexte visité" xfId="13084" builtinId="9" hidden="1"/>
    <cellStyle name="Lien hypertexte visité" xfId="13085" builtinId="9" hidden="1"/>
    <cellStyle name="Lien hypertexte visité" xfId="13086" builtinId="9" hidden="1"/>
    <cellStyle name="Lien hypertexte visité" xfId="13087" builtinId="9" hidden="1"/>
    <cellStyle name="Lien hypertexte visité" xfId="13088" builtinId="9" hidden="1"/>
    <cellStyle name="Lien hypertexte visité" xfId="13089" builtinId="9" hidden="1"/>
    <cellStyle name="Lien hypertexte visité" xfId="13090" builtinId="9" hidden="1"/>
    <cellStyle name="Lien hypertexte visité" xfId="13091" builtinId="9" hidden="1"/>
    <cellStyle name="Lien hypertexte visité" xfId="13092" builtinId="9" hidden="1"/>
    <cellStyle name="Lien hypertexte visité" xfId="13093" builtinId="9" hidden="1"/>
    <cellStyle name="Lien hypertexte visité" xfId="13094" builtinId="9" hidden="1"/>
    <cellStyle name="Lien hypertexte visité" xfId="13095" builtinId="9" hidden="1"/>
    <cellStyle name="Lien hypertexte visité" xfId="13096" builtinId="9" hidden="1"/>
    <cellStyle name="Lien hypertexte visité" xfId="13097" builtinId="9" hidden="1"/>
    <cellStyle name="Lien hypertexte visité" xfId="13098" builtinId="9" hidden="1"/>
    <cellStyle name="Lien hypertexte visité" xfId="13099" builtinId="9" hidden="1"/>
    <cellStyle name="Lien hypertexte visité" xfId="13100" builtinId="9" hidden="1"/>
    <cellStyle name="Lien hypertexte visité" xfId="13101" builtinId="9" hidden="1"/>
    <cellStyle name="Lien hypertexte visité" xfId="13102" builtinId="9" hidden="1"/>
    <cellStyle name="Lien hypertexte visité" xfId="13103" builtinId="9" hidden="1"/>
    <cellStyle name="Lien hypertexte visité" xfId="13104" builtinId="9" hidden="1"/>
    <cellStyle name="Lien hypertexte visité" xfId="13105" builtinId="9" hidden="1"/>
    <cellStyle name="Lien hypertexte visité" xfId="13106" builtinId="9" hidden="1"/>
    <cellStyle name="Lien hypertexte visité" xfId="13107" builtinId="9" hidden="1"/>
    <cellStyle name="Lien hypertexte visité" xfId="13108" builtinId="9" hidden="1"/>
    <cellStyle name="Lien hypertexte visité" xfId="13109" builtinId="9" hidden="1"/>
    <cellStyle name="Lien hypertexte visité" xfId="13110" builtinId="9" hidden="1"/>
    <cellStyle name="Lien hypertexte visité" xfId="13111" builtinId="9" hidden="1"/>
    <cellStyle name="Lien hypertexte visité" xfId="13112" builtinId="9" hidden="1"/>
    <cellStyle name="Lien hypertexte visité" xfId="13113" builtinId="9" hidden="1"/>
    <cellStyle name="Lien hypertexte visité" xfId="13114" builtinId="9" hidden="1"/>
    <cellStyle name="Lien hypertexte visité" xfId="13115" builtinId="9" hidden="1"/>
    <cellStyle name="Lien hypertexte visité" xfId="13116" builtinId="9" hidden="1"/>
    <cellStyle name="Lien hypertexte visité" xfId="13117" builtinId="9" hidden="1"/>
    <cellStyle name="Lien hypertexte visité" xfId="13118" builtinId="9" hidden="1"/>
    <cellStyle name="Lien hypertexte visité" xfId="13119" builtinId="9" hidden="1"/>
    <cellStyle name="Lien hypertexte visité" xfId="13120" builtinId="9" hidden="1"/>
    <cellStyle name="Lien hypertexte visité" xfId="13121" builtinId="9" hidden="1"/>
    <cellStyle name="Lien hypertexte visité" xfId="13122" builtinId="9" hidden="1"/>
    <cellStyle name="Lien hypertexte visité" xfId="13123" builtinId="9" hidden="1"/>
    <cellStyle name="Lien hypertexte visité" xfId="13124" builtinId="9" hidden="1"/>
    <cellStyle name="Lien hypertexte visité" xfId="13125" builtinId="9" hidden="1"/>
    <cellStyle name="Lien hypertexte visité" xfId="13126" builtinId="9" hidden="1"/>
    <cellStyle name="Lien hypertexte visité" xfId="13127" builtinId="9" hidden="1"/>
    <cellStyle name="Lien hypertexte visité" xfId="13128" builtinId="9" hidden="1"/>
    <cellStyle name="Lien hypertexte visité" xfId="13129" builtinId="9" hidden="1"/>
    <cellStyle name="Lien hypertexte visité" xfId="13130" builtinId="9" hidden="1"/>
    <cellStyle name="Lien hypertexte visité" xfId="13131" builtinId="9" hidden="1"/>
    <cellStyle name="Lien hypertexte visité" xfId="13132" builtinId="9" hidden="1"/>
    <cellStyle name="Lien hypertexte visité" xfId="13133" builtinId="9" hidden="1"/>
    <cellStyle name="Lien hypertexte visité" xfId="13134" builtinId="9" hidden="1"/>
    <cellStyle name="Lien hypertexte visité" xfId="13135" builtinId="9" hidden="1"/>
    <cellStyle name="Lien hypertexte visité" xfId="13136" builtinId="9" hidden="1"/>
    <cellStyle name="Lien hypertexte visité" xfId="13137" builtinId="9" hidden="1"/>
    <cellStyle name="Lien hypertexte visité" xfId="13138" builtinId="9" hidden="1"/>
    <cellStyle name="Lien hypertexte visité" xfId="13139" builtinId="9" hidden="1"/>
    <cellStyle name="Lien hypertexte visité" xfId="13140" builtinId="9" hidden="1"/>
    <cellStyle name="Lien hypertexte visité" xfId="13141" builtinId="9" hidden="1"/>
    <cellStyle name="Lien hypertexte visité" xfId="13142" builtinId="9" hidden="1"/>
    <cellStyle name="Lien hypertexte visité" xfId="13143" builtinId="9" hidden="1"/>
    <cellStyle name="Lien hypertexte visité" xfId="13144" builtinId="9" hidden="1"/>
    <cellStyle name="Lien hypertexte visité" xfId="13145" builtinId="9" hidden="1"/>
    <cellStyle name="Lien hypertexte visité" xfId="13146" builtinId="9" hidden="1"/>
    <cellStyle name="Lien hypertexte visité" xfId="13147" builtinId="9" hidden="1"/>
    <cellStyle name="Lien hypertexte visité" xfId="13148" builtinId="9" hidden="1"/>
    <cellStyle name="Lien hypertexte visité" xfId="13149" builtinId="9" hidden="1"/>
    <cellStyle name="Lien hypertexte visité" xfId="13150" builtinId="9" hidden="1"/>
    <cellStyle name="Lien hypertexte visité" xfId="13151" builtinId="9" hidden="1"/>
    <cellStyle name="Lien hypertexte visité" xfId="13152" builtinId="9" hidden="1"/>
    <cellStyle name="Lien hypertexte visité" xfId="13153" builtinId="9" hidden="1"/>
    <cellStyle name="Lien hypertexte visité" xfId="13154" builtinId="9" hidden="1"/>
    <cellStyle name="Lien hypertexte visité" xfId="13155" builtinId="9" hidden="1"/>
    <cellStyle name="Lien hypertexte visité" xfId="13156" builtinId="9" hidden="1"/>
    <cellStyle name="Lien hypertexte visité" xfId="13157" builtinId="9" hidden="1"/>
    <cellStyle name="Lien hypertexte visité" xfId="13158" builtinId="9" hidden="1"/>
    <cellStyle name="Lien hypertexte visité" xfId="13159" builtinId="9" hidden="1"/>
    <cellStyle name="Lien hypertexte visité" xfId="13160" builtinId="9" hidden="1"/>
    <cellStyle name="Lien hypertexte visité" xfId="13161" builtinId="9" hidden="1"/>
    <cellStyle name="Lien hypertexte visité" xfId="13162" builtinId="9" hidden="1"/>
    <cellStyle name="Lien hypertexte visité" xfId="13163" builtinId="9" hidden="1"/>
    <cellStyle name="Lien hypertexte visité" xfId="13164" builtinId="9" hidden="1"/>
    <cellStyle name="Lien hypertexte visité" xfId="13165" builtinId="9" hidden="1"/>
    <cellStyle name="Lien hypertexte visité" xfId="13166" builtinId="9" hidden="1"/>
    <cellStyle name="Lien hypertexte visité" xfId="13167" builtinId="9" hidden="1"/>
    <cellStyle name="Lien hypertexte visité" xfId="13168" builtinId="9" hidden="1"/>
    <cellStyle name="Lien hypertexte visité" xfId="13169" builtinId="9" hidden="1"/>
    <cellStyle name="Lien hypertexte visité" xfId="13170" builtinId="9" hidden="1"/>
    <cellStyle name="Lien hypertexte visité" xfId="13171" builtinId="9" hidden="1"/>
    <cellStyle name="Lien hypertexte visité" xfId="13172" builtinId="9" hidden="1"/>
    <cellStyle name="Lien hypertexte visité" xfId="13173" builtinId="9" hidden="1"/>
    <cellStyle name="Lien hypertexte visité" xfId="13174" builtinId="9" hidden="1"/>
    <cellStyle name="Lien hypertexte visité" xfId="13175" builtinId="9" hidden="1"/>
    <cellStyle name="Lien hypertexte visité" xfId="13176" builtinId="9" hidden="1"/>
    <cellStyle name="Lien hypertexte visité" xfId="13177" builtinId="9" hidden="1"/>
    <cellStyle name="Lien hypertexte visité" xfId="13178" builtinId="9" hidden="1"/>
    <cellStyle name="Lien hypertexte visité" xfId="13179" builtinId="9" hidden="1"/>
    <cellStyle name="Lien hypertexte visité" xfId="13180" builtinId="9" hidden="1"/>
    <cellStyle name="Lien hypertexte visité" xfId="13181" builtinId="9" hidden="1"/>
    <cellStyle name="Lien hypertexte visité" xfId="13182" builtinId="9" hidden="1"/>
    <cellStyle name="Lien hypertexte visité" xfId="13183" builtinId="9" hidden="1"/>
    <cellStyle name="Lien hypertexte visité" xfId="13184" builtinId="9" hidden="1"/>
    <cellStyle name="Lien hypertexte visité" xfId="13185" builtinId="9" hidden="1"/>
    <cellStyle name="Lien hypertexte visité" xfId="13186" builtinId="9" hidden="1"/>
    <cellStyle name="Lien hypertexte visité" xfId="13187" builtinId="9" hidden="1"/>
    <cellStyle name="Lien hypertexte visité" xfId="13188" builtinId="9" hidden="1"/>
    <cellStyle name="Lien hypertexte visité" xfId="13189" builtinId="9" hidden="1"/>
    <cellStyle name="Lien hypertexte visité" xfId="13190" builtinId="9" hidden="1"/>
    <cellStyle name="Lien hypertexte visité" xfId="13191" builtinId="9" hidden="1"/>
    <cellStyle name="Lien hypertexte visité" xfId="13192" builtinId="9" hidden="1"/>
    <cellStyle name="Lien hypertexte visité" xfId="13193" builtinId="9" hidden="1"/>
    <cellStyle name="Lien hypertexte visité" xfId="13194" builtinId="9" hidden="1"/>
    <cellStyle name="Lien hypertexte visité" xfId="13195" builtinId="9" hidden="1"/>
    <cellStyle name="Lien hypertexte visité" xfId="13196" builtinId="9" hidden="1"/>
    <cellStyle name="Lien hypertexte visité" xfId="13197" builtinId="9" hidden="1"/>
    <cellStyle name="Lien hypertexte visité" xfId="13198" builtinId="9" hidden="1"/>
    <cellStyle name="Lien hypertexte visité" xfId="13199" builtinId="9" hidden="1"/>
    <cellStyle name="Lien hypertexte visité" xfId="13200" builtinId="9" hidden="1"/>
    <cellStyle name="Lien hypertexte visité" xfId="13201" builtinId="9" hidden="1"/>
    <cellStyle name="Lien hypertexte visité" xfId="13202" builtinId="9" hidden="1"/>
    <cellStyle name="Lien hypertexte visité" xfId="13203" builtinId="9" hidden="1"/>
    <cellStyle name="Lien hypertexte visité" xfId="13204" builtinId="9" hidden="1"/>
    <cellStyle name="Lien hypertexte visité" xfId="13205" builtinId="9" hidden="1"/>
    <cellStyle name="Lien hypertexte visité" xfId="13206" builtinId="9" hidden="1"/>
    <cellStyle name="Lien hypertexte visité" xfId="13207" builtinId="9" hidden="1"/>
    <cellStyle name="Lien hypertexte visité" xfId="13208" builtinId="9" hidden="1"/>
    <cellStyle name="Lien hypertexte visité" xfId="13209" builtinId="9" hidden="1"/>
    <cellStyle name="Lien hypertexte visité" xfId="13210" builtinId="9" hidden="1"/>
    <cellStyle name="Lien hypertexte visité" xfId="13211" builtinId="9" hidden="1"/>
    <cellStyle name="Lien hypertexte visité" xfId="13212" builtinId="9" hidden="1"/>
    <cellStyle name="Lien hypertexte visité" xfId="13213" builtinId="9" hidden="1"/>
    <cellStyle name="Lien hypertexte visité" xfId="13214" builtinId="9" hidden="1"/>
    <cellStyle name="Lien hypertexte visité" xfId="13215" builtinId="9" hidden="1"/>
    <cellStyle name="Lien hypertexte visité" xfId="13216" builtinId="9" hidden="1"/>
    <cellStyle name="Lien hypertexte visité" xfId="13217" builtinId="9" hidden="1"/>
    <cellStyle name="Lien hypertexte visité" xfId="13218" builtinId="9" hidden="1"/>
    <cellStyle name="Lien hypertexte visité" xfId="13219" builtinId="9" hidden="1"/>
    <cellStyle name="Lien hypertexte visité" xfId="13220" builtinId="9" hidden="1"/>
    <cellStyle name="Lien hypertexte visité" xfId="13221" builtinId="9" hidden="1"/>
    <cellStyle name="Lien hypertexte visité" xfId="13222" builtinId="9" hidden="1"/>
    <cellStyle name="Lien hypertexte visité" xfId="13223" builtinId="9" hidden="1"/>
    <cellStyle name="Lien hypertexte visité" xfId="13224" builtinId="9" hidden="1"/>
    <cellStyle name="Lien hypertexte visité" xfId="13225" builtinId="9" hidden="1"/>
    <cellStyle name="Lien hypertexte visité" xfId="13226" builtinId="9" hidden="1"/>
    <cellStyle name="Lien hypertexte visité" xfId="13227" builtinId="9" hidden="1"/>
    <cellStyle name="Lien hypertexte visité" xfId="13228" builtinId="9" hidden="1"/>
    <cellStyle name="Lien hypertexte visité" xfId="13229" builtinId="9" hidden="1"/>
    <cellStyle name="Lien hypertexte visité" xfId="13230" builtinId="9" hidden="1"/>
    <cellStyle name="Lien hypertexte visité" xfId="13231" builtinId="9" hidden="1"/>
    <cellStyle name="Lien hypertexte visité" xfId="13232" builtinId="9" hidden="1"/>
    <cellStyle name="Lien hypertexte visité" xfId="13233" builtinId="9" hidden="1"/>
    <cellStyle name="Lien hypertexte visité" xfId="13234" builtinId="9" hidden="1"/>
    <cellStyle name="Lien hypertexte visité" xfId="13235" builtinId="9" hidden="1"/>
    <cellStyle name="Lien hypertexte visité" xfId="13236" builtinId="9" hidden="1"/>
    <cellStyle name="Lien hypertexte visité" xfId="13237" builtinId="9" hidden="1"/>
    <cellStyle name="Lien hypertexte visité" xfId="13238" builtinId="9" hidden="1"/>
    <cellStyle name="Lien hypertexte visité" xfId="13239" builtinId="9" hidden="1"/>
    <cellStyle name="Lien hypertexte visité" xfId="13240" builtinId="9" hidden="1"/>
    <cellStyle name="Lien hypertexte visité" xfId="13241" builtinId="9" hidden="1"/>
    <cellStyle name="Lien hypertexte visité" xfId="13242" builtinId="9" hidden="1"/>
    <cellStyle name="Lien hypertexte visité" xfId="13243" builtinId="9" hidden="1"/>
    <cellStyle name="Lien hypertexte visité" xfId="13244" builtinId="9" hidden="1"/>
    <cellStyle name="Lien hypertexte visité" xfId="13245" builtinId="9" hidden="1"/>
    <cellStyle name="Lien hypertexte visité" xfId="13246" builtinId="9" hidden="1"/>
    <cellStyle name="Lien hypertexte visité" xfId="13247" builtinId="9" hidden="1"/>
    <cellStyle name="Lien hypertexte visité" xfId="13248" builtinId="9" hidden="1"/>
    <cellStyle name="Lien hypertexte visité" xfId="13249" builtinId="9" hidden="1"/>
    <cellStyle name="Lien hypertexte visité" xfId="13250" builtinId="9" hidden="1"/>
    <cellStyle name="Lien hypertexte visité" xfId="13251" builtinId="9" hidden="1"/>
    <cellStyle name="Lien hypertexte visité" xfId="13252" builtinId="9" hidden="1"/>
    <cellStyle name="Lien hypertexte visité" xfId="13253" builtinId="9" hidden="1"/>
    <cellStyle name="Lien hypertexte visité" xfId="13254" builtinId="9" hidden="1"/>
    <cellStyle name="Lien hypertexte visité" xfId="13255" builtinId="9" hidden="1"/>
    <cellStyle name="Lien hypertexte visité" xfId="13256" builtinId="9" hidden="1"/>
    <cellStyle name="Lien hypertexte visité" xfId="13257" builtinId="9" hidden="1"/>
    <cellStyle name="Lien hypertexte visité" xfId="13258" builtinId="9" hidden="1"/>
    <cellStyle name="Lien hypertexte visité" xfId="13259" builtinId="9" hidden="1"/>
    <cellStyle name="Lien hypertexte visité" xfId="13260" builtinId="9" hidden="1"/>
    <cellStyle name="Lien hypertexte visité" xfId="13261" builtinId="9" hidden="1"/>
    <cellStyle name="Lien hypertexte visité" xfId="13262" builtinId="9" hidden="1"/>
    <cellStyle name="Lien hypertexte visité" xfId="13263" builtinId="9" hidden="1"/>
    <cellStyle name="Lien hypertexte visité" xfId="13264" builtinId="9" hidden="1"/>
    <cellStyle name="Lien hypertexte visité" xfId="13265" builtinId="9" hidden="1"/>
    <cellStyle name="Lien hypertexte visité" xfId="13266" builtinId="9" hidden="1"/>
    <cellStyle name="Lien hypertexte visité" xfId="13267" builtinId="9" hidden="1"/>
    <cellStyle name="Lien hypertexte visité" xfId="13268" builtinId="9" hidden="1"/>
    <cellStyle name="Lien hypertexte visité" xfId="13269" builtinId="9" hidden="1"/>
    <cellStyle name="Lien hypertexte visité" xfId="13270" builtinId="9" hidden="1"/>
    <cellStyle name="Lien hypertexte visité" xfId="13271" builtinId="9" hidden="1"/>
    <cellStyle name="Lien hypertexte visité" xfId="13272" builtinId="9" hidden="1"/>
    <cellStyle name="Lien hypertexte visité" xfId="13273" builtinId="9" hidden="1"/>
    <cellStyle name="Lien hypertexte visité" xfId="13274" builtinId="9" hidden="1"/>
    <cellStyle name="Lien hypertexte visité" xfId="13275" builtinId="9" hidden="1"/>
    <cellStyle name="Lien hypertexte visité" xfId="13276" builtinId="9" hidden="1"/>
    <cellStyle name="Lien hypertexte visité" xfId="13277" builtinId="9" hidden="1"/>
    <cellStyle name="Lien hypertexte visité" xfId="13278" builtinId="9" hidden="1"/>
    <cellStyle name="Lien hypertexte visité" xfId="13279" builtinId="9" hidden="1"/>
    <cellStyle name="Lien hypertexte visité" xfId="13280" builtinId="9" hidden="1"/>
    <cellStyle name="Lien hypertexte visité" xfId="13281" builtinId="9" hidden="1"/>
    <cellStyle name="Lien hypertexte visité" xfId="13282" builtinId="9" hidden="1"/>
    <cellStyle name="Lien hypertexte visité" xfId="13283" builtinId="9" hidden="1"/>
    <cellStyle name="Lien hypertexte visité" xfId="13284" builtinId="9" hidden="1"/>
    <cellStyle name="Lien hypertexte visité" xfId="13285" builtinId="9" hidden="1"/>
    <cellStyle name="Lien hypertexte visité" xfId="13286" builtinId="9" hidden="1"/>
    <cellStyle name="Lien hypertexte visité" xfId="13287" builtinId="9" hidden="1"/>
    <cellStyle name="Lien hypertexte visité" xfId="13288" builtinId="9" hidden="1"/>
    <cellStyle name="Lien hypertexte visité" xfId="13289" builtinId="9" hidden="1"/>
    <cellStyle name="Lien hypertexte visité" xfId="13290" builtinId="9" hidden="1"/>
    <cellStyle name="Lien hypertexte visité" xfId="13291" builtinId="9" hidden="1"/>
    <cellStyle name="Lien hypertexte visité" xfId="13292" builtinId="9" hidden="1"/>
    <cellStyle name="Lien hypertexte visité" xfId="13293" builtinId="9" hidden="1"/>
    <cellStyle name="Lien hypertexte visité" xfId="13294" builtinId="9" hidden="1"/>
    <cellStyle name="Lien hypertexte visité" xfId="13295" builtinId="9" hidden="1"/>
    <cellStyle name="Lien hypertexte visité" xfId="13296" builtinId="9" hidden="1"/>
    <cellStyle name="Lien hypertexte visité" xfId="13297" builtinId="9" hidden="1"/>
    <cellStyle name="Lien hypertexte visité" xfId="13298" builtinId="9" hidden="1"/>
    <cellStyle name="Lien hypertexte visité" xfId="13299" builtinId="9" hidden="1"/>
    <cellStyle name="Lien hypertexte visité" xfId="13300" builtinId="9" hidden="1"/>
    <cellStyle name="Lien hypertexte visité" xfId="13301" builtinId="9" hidden="1"/>
    <cellStyle name="Lien hypertexte visité" xfId="13302" builtinId="9" hidden="1"/>
    <cellStyle name="Lien hypertexte visité" xfId="13303" builtinId="9" hidden="1"/>
    <cellStyle name="Lien hypertexte visité" xfId="13304" builtinId="9" hidden="1"/>
    <cellStyle name="Lien hypertexte visité" xfId="13305" builtinId="9" hidden="1"/>
    <cellStyle name="Lien hypertexte visité" xfId="13306" builtinId="9" hidden="1"/>
    <cellStyle name="Lien hypertexte visité" xfId="13307" builtinId="9" hidden="1"/>
    <cellStyle name="Lien hypertexte visité" xfId="13308" builtinId="9" hidden="1"/>
    <cellStyle name="Lien hypertexte visité" xfId="13309" builtinId="9" hidden="1"/>
    <cellStyle name="Lien hypertexte visité" xfId="13310" builtinId="9" hidden="1"/>
    <cellStyle name="Lien hypertexte visité" xfId="13311" builtinId="9" hidden="1"/>
    <cellStyle name="Lien hypertexte visité" xfId="13312" builtinId="9" hidden="1"/>
    <cellStyle name="Lien hypertexte visité" xfId="13313" builtinId="9" hidden="1"/>
    <cellStyle name="Lien hypertexte visité" xfId="13314" builtinId="9" hidden="1"/>
    <cellStyle name="Lien hypertexte visité" xfId="13315" builtinId="9" hidden="1"/>
    <cellStyle name="Lien hypertexte visité" xfId="13316" builtinId="9" hidden="1"/>
    <cellStyle name="Lien hypertexte visité" xfId="13317" builtinId="9" hidden="1"/>
    <cellStyle name="Lien hypertexte visité" xfId="13318" builtinId="9" hidden="1"/>
    <cellStyle name="Lien hypertexte visité" xfId="13319" builtinId="9" hidden="1"/>
    <cellStyle name="Lien hypertexte visité" xfId="13320" builtinId="9" hidden="1"/>
    <cellStyle name="Lien hypertexte visité" xfId="13321" builtinId="9" hidden="1"/>
    <cellStyle name="Lien hypertexte visité" xfId="13322" builtinId="9" hidden="1"/>
    <cellStyle name="Lien hypertexte visité" xfId="13323" builtinId="9" hidden="1"/>
    <cellStyle name="Lien hypertexte visité" xfId="13324" builtinId="9" hidden="1"/>
    <cellStyle name="Lien hypertexte visité" xfId="13325" builtinId="9" hidden="1"/>
    <cellStyle name="Lien hypertexte visité" xfId="13326" builtinId="9" hidden="1"/>
    <cellStyle name="Lien hypertexte visité" xfId="13327" builtinId="9" hidden="1"/>
    <cellStyle name="Lien hypertexte visité" xfId="13328" builtinId="9" hidden="1"/>
    <cellStyle name="Lien hypertexte visité" xfId="13329" builtinId="9" hidden="1"/>
    <cellStyle name="Lien hypertexte visité" xfId="13330" builtinId="9" hidden="1"/>
    <cellStyle name="Lien hypertexte visité" xfId="13331" builtinId="9" hidden="1"/>
    <cellStyle name="Lien hypertexte visité" xfId="13332" builtinId="9" hidden="1"/>
    <cellStyle name="Lien hypertexte visité" xfId="13333" builtinId="9" hidden="1"/>
    <cellStyle name="Lien hypertexte visité" xfId="13334" builtinId="9" hidden="1"/>
    <cellStyle name="Lien hypertexte visité" xfId="13335" builtinId="9" hidden="1"/>
    <cellStyle name="Lien hypertexte visité" xfId="13336" builtinId="9" hidden="1"/>
    <cellStyle name="Lien hypertexte visité" xfId="13337" builtinId="9" hidden="1"/>
    <cellStyle name="Lien hypertexte visité" xfId="13338" builtinId="9" hidden="1"/>
    <cellStyle name="Lien hypertexte visité" xfId="13339" builtinId="9" hidden="1"/>
    <cellStyle name="Lien hypertexte visité" xfId="13340" builtinId="9" hidden="1"/>
    <cellStyle name="Lien hypertexte visité" xfId="13341" builtinId="9" hidden="1"/>
    <cellStyle name="Lien hypertexte visité" xfId="13342" builtinId="9" hidden="1"/>
    <cellStyle name="Lien hypertexte visité" xfId="13343" builtinId="9" hidden="1"/>
    <cellStyle name="Lien hypertexte visité" xfId="13344" builtinId="9" hidden="1"/>
    <cellStyle name="Lien hypertexte visité" xfId="13345" builtinId="9" hidden="1"/>
    <cellStyle name="Lien hypertexte visité" xfId="13346" builtinId="9" hidden="1"/>
    <cellStyle name="Lien hypertexte visité" xfId="13347" builtinId="9" hidden="1"/>
    <cellStyle name="Lien hypertexte visité" xfId="13348" builtinId="9" hidden="1"/>
    <cellStyle name="Lien hypertexte visité" xfId="13349" builtinId="9" hidden="1"/>
    <cellStyle name="Lien hypertexte visité" xfId="13350" builtinId="9" hidden="1"/>
    <cellStyle name="Lien hypertexte visité" xfId="13351" builtinId="9" hidden="1"/>
    <cellStyle name="Lien hypertexte visité" xfId="13352" builtinId="9" hidden="1"/>
    <cellStyle name="Lien hypertexte visité" xfId="13353" builtinId="9" hidden="1"/>
    <cellStyle name="Lien hypertexte visité" xfId="13354" builtinId="9" hidden="1"/>
    <cellStyle name="Lien hypertexte visité" xfId="13355" builtinId="9" hidden="1"/>
    <cellStyle name="Lien hypertexte visité" xfId="13356" builtinId="9" hidden="1"/>
    <cellStyle name="Lien hypertexte visité" xfId="13357" builtinId="9" hidden="1"/>
    <cellStyle name="Lien hypertexte visité" xfId="13358" builtinId="9" hidden="1"/>
    <cellStyle name="Lien hypertexte visité" xfId="13359" builtinId="9" hidden="1"/>
    <cellStyle name="Lien hypertexte visité" xfId="13360" builtinId="9" hidden="1"/>
    <cellStyle name="Lien hypertexte visité" xfId="13361" builtinId="9" hidden="1"/>
    <cellStyle name="Lien hypertexte visité" xfId="13362" builtinId="9" hidden="1"/>
    <cellStyle name="Lien hypertexte visité" xfId="13363" builtinId="9" hidden="1"/>
    <cellStyle name="Lien hypertexte visité" xfId="13364" builtinId="9" hidden="1"/>
    <cellStyle name="Lien hypertexte visité" xfId="13365" builtinId="9" hidden="1"/>
    <cellStyle name="Lien hypertexte visité" xfId="13366" builtinId="9" hidden="1"/>
    <cellStyle name="Lien hypertexte visité" xfId="13367" builtinId="9" hidden="1"/>
    <cellStyle name="Lien hypertexte visité" xfId="13368" builtinId="9" hidden="1"/>
    <cellStyle name="Lien hypertexte visité" xfId="13369" builtinId="9" hidden="1"/>
    <cellStyle name="Lien hypertexte visité" xfId="13370" builtinId="9" hidden="1"/>
    <cellStyle name="Lien hypertexte visité" xfId="13371" builtinId="9" hidden="1"/>
    <cellStyle name="Lien hypertexte visité" xfId="13372" builtinId="9" hidden="1"/>
    <cellStyle name="Lien hypertexte visité" xfId="13373" builtinId="9" hidden="1"/>
    <cellStyle name="Lien hypertexte visité" xfId="13374" builtinId="9" hidden="1"/>
    <cellStyle name="Lien hypertexte visité" xfId="13375" builtinId="9" hidden="1"/>
    <cellStyle name="Lien hypertexte visité" xfId="13376" builtinId="9" hidden="1"/>
    <cellStyle name="Lien hypertexte visité" xfId="13377" builtinId="9" hidden="1"/>
    <cellStyle name="Lien hypertexte visité" xfId="13378" builtinId="9" hidden="1"/>
    <cellStyle name="Lien hypertexte visité" xfId="13379" builtinId="9" hidden="1"/>
    <cellStyle name="Lien hypertexte visité" xfId="13380" builtinId="9" hidden="1"/>
    <cellStyle name="Lien hypertexte visité" xfId="13381" builtinId="9" hidden="1"/>
    <cellStyle name="Lien hypertexte visité" xfId="13382" builtinId="9" hidden="1"/>
    <cellStyle name="Lien hypertexte visité" xfId="13383" builtinId="9" hidden="1"/>
    <cellStyle name="Lien hypertexte visité" xfId="13384" builtinId="9" hidden="1"/>
    <cellStyle name="Lien hypertexte visité" xfId="13385" builtinId="9" hidden="1"/>
    <cellStyle name="Lien hypertexte visité" xfId="13386" builtinId="9" hidden="1"/>
    <cellStyle name="Lien hypertexte visité" xfId="13387" builtinId="9" hidden="1"/>
    <cellStyle name="Lien hypertexte visité" xfId="13388" builtinId="9" hidden="1"/>
    <cellStyle name="Lien hypertexte visité" xfId="13389" builtinId="9" hidden="1"/>
    <cellStyle name="Lien hypertexte visité" xfId="13390" builtinId="9" hidden="1"/>
    <cellStyle name="Lien hypertexte visité" xfId="13391" builtinId="9" hidden="1"/>
    <cellStyle name="Lien hypertexte visité" xfId="13392" builtinId="9" hidden="1"/>
    <cellStyle name="Lien hypertexte visité" xfId="13393" builtinId="9" hidden="1"/>
    <cellStyle name="Lien hypertexte visité" xfId="13394" builtinId="9" hidden="1"/>
    <cellStyle name="Lien hypertexte visité" xfId="13395" builtinId="9" hidden="1"/>
    <cellStyle name="Lien hypertexte visité" xfId="13396" builtinId="9" hidden="1"/>
    <cellStyle name="Lien hypertexte visité" xfId="13397" builtinId="9" hidden="1"/>
    <cellStyle name="Lien hypertexte visité" xfId="13398" builtinId="9" hidden="1"/>
    <cellStyle name="Lien hypertexte visité" xfId="13399" builtinId="9" hidden="1"/>
    <cellStyle name="Lien hypertexte visité" xfId="13400" builtinId="9" hidden="1"/>
    <cellStyle name="Lien hypertexte visité" xfId="13401" builtinId="9" hidden="1"/>
    <cellStyle name="Lien hypertexte visité" xfId="13402" builtinId="9" hidden="1"/>
    <cellStyle name="Lien hypertexte visité" xfId="13403" builtinId="9" hidden="1"/>
    <cellStyle name="Lien hypertexte visité" xfId="13404" builtinId="9" hidden="1"/>
    <cellStyle name="Lien hypertexte visité" xfId="13405" builtinId="9" hidden="1"/>
    <cellStyle name="Lien hypertexte visité" xfId="13406" builtinId="9" hidden="1"/>
    <cellStyle name="Lien hypertexte visité" xfId="13407" builtinId="9" hidden="1"/>
    <cellStyle name="Lien hypertexte visité" xfId="13408" builtinId="9" hidden="1"/>
    <cellStyle name="Lien hypertexte visité" xfId="13409" builtinId="9" hidden="1"/>
    <cellStyle name="Lien hypertexte visité" xfId="13410" builtinId="9" hidden="1"/>
    <cellStyle name="Lien hypertexte visité" xfId="13411" builtinId="9" hidden="1"/>
    <cellStyle name="Lien hypertexte visité" xfId="13412" builtinId="9" hidden="1"/>
    <cellStyle name="Lien hypertexte visité" xfId="13413" builtinId="9" hidden="1"/>
    <cellStyle name="Lien hypertexte visité" xfId="13414" builtinId="9" hidden="1"/>
    <cellStyle name="Lien hypertexte visité" xfId="13415" builtinId="9" hidden="1"/>
    <cellStyle name="Lien hypertexte visité" xfId="13416" builtinId="9" hidden="1"/>
    <cellStyle name="Lien hypertexte visité" xfId="13417" builtinId="9" hidden="1"/>
    <cellStyle name="Lien hypertexte visité" xfId="13418" builtinId="9" hidden="1"/>
    <cellStyle name="Lien hypertexte visité" xfId="13419" builtinId="9" hidden="1"/>
    <cellStyle name="Lien hypertexte visité" xfId="13420" builtinId="9" hidden="1"/>
    <cellStyle name="Lien hypertexte visité" xfId="13421" builtinId="9" hidden="1"/>
    <cellStyle name="Lien hypertexte visité" xfId="13422" builtinId="9" hidden="1"/>
    <cellStyle name="Lien hypertexte visité" xfId="13423" builtinId="9" hidden="1"/>
    <cellStyle name="Lien hypertexte visité" xfId="13424" builtinId="9" hidden="1"/>
    <cellStyle name="Lien hypertexte visité" xfId="13425" builtinId="9" hidden="1"/>
    <cellStyle name="Lien hypertexte visité" xfId="13426" builtinId="9" hidden="1"/>
    <cellStyle name="Lien hypertexte visité" xfId="13427" builtinId="9" hidden="1"/>
    <cellStyle name="Lien hypertexte visité" xfId="13428" builtinId="9" hidden="1"/>
    <cellStyle name="Lien hypertexte visité" xfId="13429" builtinId="9" hidden="1"/>
    <cellStyle name="Lien hypertexte visité" xfId="13430" builtinId="9" hidden="1"/>
    <cellStyle name="Lien hypertexte visité" xfId="13431" builtinId="9" hidden="1"/>
    <cellStyle name="Lien hypertexte visité" xfId="13432" builtinId="9" hidden="1"/>
    <cellStyle name="Lien hypertexte visité" xfId="13433" builtinId="9" hidden="1"/>
    <cellStyle name="Lien hypertexte visité" xfId="13434" builtinId="9" hidden="1"/>
    <cellStyle name="Lien hypertexte visité" xfId="13435" builtinId="9" hidden="1"/>
    <cellStyle name="Lien hypertexte visité" xfId="13436" builtinId="9" hidden="1"/>
    <cellStyle name="Lien hypertexte visité" xfId="13437" builtinId="9" hidden="1"/>
    <cellStyle name="Lien hypertexte visité" xfId="13438" builtinId="9" hidden="1"/>
    <cellStyle name="Lien hypertexte visité" xfId="13439" builtinId="9" hidden="1"/>
    <cellStyle name="Lien hypertexte visité" xfId="13440" builtinId="9" hidden="1"/>
    <cellStyle name="Lien hypertexte visité" xfId="13441" builtinId="9" hidden="1"/>
    <cellStyle name="Lien hypertexte visité" xfId="13442" builtinId="9" hidden="1"/>
    <cellStyle name="Lien hypertexte visité" xfId="13443" builtinId="9" hidden="1"/>
    <cellStyle name="Lien hypertexte visité" xfId="13444" builtinId="9" hidden="1"/>
    <cellStyle name="Lien hypertexte visité" xfId="13445" builtinId="9" hidden="1"/>
    <cellStyle name="Lien hypertexte visité" xfId="13446" builtinId="9" hidden="1"/>
    <cellStyle name="Lien hypertexte visité" xfId="13447" builtinId="9" hidden="1"/>
    <cellStyle name="Lien hypertexte visité" xfId="13448" builtinId="9" hidden="1"/>
    <cellStyle name="Lien hypertexte visité" xfId="13449" builtinId="9" hidden="1"/>
    <cellStyle name="Lien hypertexte visité" xfId="13450" builtinId="9" hidden="1"/>
    <cellStyle name="Lien hypertexte visité" xfId="13451" builtinId="9" hidden="1"/>
    <cellStyle name="Lien hypertexte visité" xfId="13452" builtinId="9" hidden="1"/>
    <cellStyle name="Lien hypertexte visité" xfId="13453" builtinId="9" hidden="1"/>
    <cellStyle name="Lien hypertexte visité" xfId="13454" builtinId="9" hidden="1"/>
    <cellStyle name="Lien hypertexte visité" xfId="13455" builtinId="9" hidden="1"/>
    <cellStyle name="Lien hypertexte visité" xfId="13456" builtinId="9" hidden="1"/>
    <cellStyle name="Lien hypertexte visité" xfId="13457" builtinId="9" hidden="1"/>
    <cellStyle name="Lien hypertexte visité" xfId="13458" builtinId="9" hidden="1"/>
    <cellStyle name="Lien hypertexte visité" xfId="13459" builtinId="9" hidden="1"/>
    <cellStyle name="Lien hypertexte visité" xfId="13460" builtinId="9" hidden="1"/>
    <cellStyle name="Lien hypertexte visité" xfId="13461" builtinId="9" hidden="1"/>
    <cellStyle name="Lien hypertexte visité" xfId="13462" builtinId="9" hidden="1"/>
    <cellStyle name="Lien hypertexte visité" xfId="13463" builtinId="9" hidden="1"/>
    <cellStyle name="Lien hypertexte visité" xfId="13464" builtinId="9" hidden="1"/>
    <cellStyle name="Lien hypertexte visité" xfId="13465" builtinId="9" hidden="1"/>
    <cellStyle name="Lien hypertexte visité" xfId="13466" builtinId="9" hidden="1"/>
    <cellStyle name="Lien hypertexte visité" xfId="13467" builtinId="9" hidden="1"/>
    <cellStyle name="Lien hypertexte visité" xfId="13468" builtinId="9" hidden="1"/>
    <cellStyle name="Lien hypertexte visité" xfId="13469" builtinId="9" hidden="1"/>
    <cellStyle name="Lien hypertexte visité" xfId="13470" builtinId="9" hidden="1"/>
    <cellStyle name="Lien hypertexte visité" xfId="13471" builtinId="9" hidden="1"/>
    <cellStyle name="Lien hypertexte visité" xfId="13472" builtinId="9" hidden="1"/>
    <cellStyle name="Lien hypertexte visité" xfId="13473" builtinId="9" hidden="1"/>
    <cellStyle name="Lien hypertexte visité" xfId="13474" builtinId="9" hidden="1"/>
    <cellStyle name="Lien hypertexte visité" xfId="13475" builtinId="9" hidden="1"/>
    <cellStyle name="Lien hypertexte visité" xfId="13476" builtinId="9" hidden="1"/>
    <cellStyle name="Lien hypertexte visité" xfId="13477" builtinId="9" hidden="1"/>
    <cellStyle name="Lien hypertexte visité" xfId="13478" builtinId="9" hidden="1"/>
    <cellStyle name="Lien hypertexte visité" xfId="13479" builtinId="9" hidden="1"/>
    <cellStyle name="Lien hypertexte visité" xfId="13480" builtinId="9" hidden="1"/>
    <cellStyle name="Lien hypertexte visité" xfId="13481" builtinId="9" hidden="1"/>
    <cellStyle name="Lien hypertexte visité" xfId="13482" builtinId="9" hidden="1"/>
    <cellStyle name="Lien hypertexte visité" xfId="13483" builtinId="9" hidden="1"/>
    <cellStyle name="Lien hypertexte visité" xfId="13484" builtinId="9" hidden="1"/>
    <cellStyle name="Lien hypertexte visité" xfId="13485" builtinId="9" hidden="1"/>
    <cellStyle name="Lien hypertexte visité" xfId="13486" builtinId="9" hidden="1"/>
    <cellStyle name="Lien hypertexte visité" xfId="13487" builtinId="9" hidden="1"/>
    <cellStyle name="Lien hypertexte visité" xfId="13488" builtinId="9" hidden="1"/>
    <cellStyle name="Lien hypertexte visité" xfId="13489" builtinId="9" hidden="1"/>
    <cellStyle name="Lien hypertexte visité" xfId="13490" builtinId="9" hidden="1"/>
    <cellStyle name="Lien hypertexte visité" xfId="13491" builtinId="9" hidden="1"/>
    <cellStyle name="Lien hypertexte visité" xfId="13492" builtinId="9" hidden="1"/>
    <cellStyle name="Lien hypertexte visité" xfId="13493" builtinId="9" hidden="1"/>
    <cellStyle name="Lien hypertexte visité" xfId="13494" builtinId="9" hidden="1"/>
    <cellStyle name="Lien hypertexte visité" xfId="13495" builtinId="9" hidden="1"/>
    <cellStyle name="Lien hypertexte visité" xfId="13496" builtinId="9" hidden="1"/>
    <cellStyle name="Lien hypertexte visité" xfId="13497" builtinId="9" hidden="1"/>
    <cellStyle name="Lien hypertexte visité" xfId="13498" builtinId="9" hidden="1"/>
    <cellStyle name="Lien hypertexte visité" xfId="13499" builtinId="9" hidden="1"/>
    <cellStyle name="Lien hypertexte visité" xfId="13500" builtinId="9" hidden="1"/>
    <cellStyle name="Lien hypertexte visité" xfId="13501" builtinId="9" hidden="1"/>
    <cellStyle name="Lien hypertexte visité" xfId="13502" builtinId="9" hidden="1"/>
    <cellStyle name="Lien hypertexte visité" xfId="13503" builtinId="9" hidden="1"/>
    <cellStyle name="Lien hypertexte visité" xfId="13504" builtinId="9" hidden="1"/>
    <cellStyle name="Lien hypertexte visité" xfId="13505" builtinId="9" hidden="1"/>
    <cellStyle name="Lien hypertexte visité" xfId="13506" builtinId="9" hidden="1"/>
    <cellStyle name="Lien hypertexte visité" xfId="13507" builtinId="9" hidden="1"/>
    <cellStyle name="Lien hypertexte visité" xfId="13508" builtinId="9" hidden="1"/>
    <cellStyle name="Lien hypertexte visité" xfId="13509" builtinId="9" hidden="1"/>
    <cellStyle name="Lien hypertexte visité" xfId="13510" builtinId="9" hidden="1"/>
    <cellStyle name="Lien hypertexte visité" xfId="13511" builtinId="9" hidden="1"/>
    <cellStyle name="Lien hypertexte visité" xfId="13512" builtinId="9" hidden="1"/>
    <cellStyle name="Lien hypertexte visité" xfId="13513" builtinId="9" hidden="1"/>
    <cellStyle name="Lien hypertexte visité" xfId="13514" builtinId="9" hidden="1"/>
    <cellStyle name="Lien hypertexte visité" xfId="13515" builtinId="9" hidden="1"/>
    <cellStyle name="Lien hypertexte visité" xfId="13516" builtinId="9" hidden="1"/>
    <cellStyle name="Lien hypertexte visité" xfId="13517" builtinId="9" hidden="1"/>
    <cellStyle name="Lien hypertexte visité" xfId="13518" builtinId="9" hidden="1"/>
    <cellStyle name="Lien hypertexte visité" xfId="13519" builtinId="9" hidden="1"/>
    <cellStyle name="Lien hypertexte visité" xfId="13520" builtinId="9" hidden="1"/>
    <cellStyle name="Lien hypertexte visité" xfId="13521" builtinId="9" hidden="1"/>
    <cellStyle name="Lien hypertexte visité" xfId="13522" builtinId="9" hidden="1"/>
    <cellStyle name="Lien hypertexte visité" xfId="13523" builtinId="9" hidden="1"/>
    <cellStyle name="Lien hypertexte visité" xfId="13524" builtinId="9" hidden="1"/>
    <cellStyle name="Lien hypertexte visité" xfId="13525" builtinId="9" hidden="1"/>
    <cellStyle name="Lien hypertexte visité" xfId="13526" builtinId="9" hidden="1"/>
    <cellStyle name="Lien hypertexte visité" xfId="13527" builtinId="9" hidden="1"/>
    <cellStyle name="Lien hypertexte visité" xfId="13528" builtinId="9" hidden="1"/>
    <cellStyle name="Lien hypertexte visité" xfId="13529" builtinId="9" hidden="1"/>
    <cellStyle name="Lien hypertexte visité" xfId="13530" builtinId="9" hidden="1"/>
    <cellStyle name="Lien hypertexte visité" xfId="13531" builtinId="9" hidden="1"/>
    <cellStyle name="Lien hypertexte visité" xfId="13532" builtinId="9" hidden="1"/>
    <cellStyle name="Lien hypertexte visité" xfId="13533" builtinId="9" hidden="1"/>
    <cellStyle name="Lien hypertexte visité" xfId="13534" builtinId="9" hidden="1"/>
    <cellStyle name="Lien hypertexte visité" xfId="13535" builtinId="9" hidden="1"/>
    <cellStyle name="Lien hypertexte visité" xfId="13536" builtinId="9" hidden="1"/>
    <cellStyle name="Lien hypertexte visité" xfId="13537" builtinId="9" hidden="1"/>
    <cellStyle name="Lien hypertexte visité" xfId="13538" builtinId="9" hidden="1"/>
    <cellStyle name="Lien hypertexte visité" xfId="13539" builtinId="9" hidden="1"/>
    <cellStyle name="Lien hypertexte visité" xfId="13540" builtinId="9" hidden="1"/>
    <cellStyle name="Lien hypertexte visité" xfId="13541" builtinId="9" hidden="1"/>
    <cellStyle name="Lien hypertexte visité" xfId="13542" builtinId="9" hidden="1"/>
    <cellStyle name="Lien hypertexte visité" xfId="13543" builtinId="9" hidden="1"/>
    <cellStyle name="Lien hypertexte visité" xfId="13544" builtinId="9" hidden="1"/>
    <cellStyle name="Lien hypertexte visité" xfId="13545" builtinId="9" hidden="1"/>
    <cellStyle name="Lien hypertexte visité" xfId="13546" builtinId="9" hidden="1"/>
    <cellStyle name="Lien hypertexte visité" xfId="13547" builtinId="9" hidden="1"/>
    <cellStyle name="Lien hypertexte visité" xfId="13548" builtinId="9" hidden="1"/>
    <cellStyle name="Lien hypertexte visité" xfId="13549" builtinId="9" hidden="1"/>
    <cellStyle name="Lien hypertexte visité" xfId="13550" builtinId="9" hidden="1"/>
    <cellStyle name="Lien hypertexte visité" xfId="13551" builtinId="9" hidden="1"/>
    <cellStyle name="Lien hypertexte visité" xfId="13552" builtinId="9" hidden="1"/>
    <cellStyle name="Lien hypertexte visité" xfId="13553" builtinId="9" hidden="1"/>
    <cellStyle name="Lien hypertexte visité" xfId="13554" builtinId="9" hidden="1"/>
    <cellStyle name="Lien hypertexte visité" xfId="13555" builtinId="9" hidden="1"/>
    <cellStyle name="Lien hypertexte visité" xfId="13556" builtinId="9" hidden="1"/>
    <cellStyle name="Lien hypertexte visité" xfId="13557" builtinId="9" hidden="1"/>
    <cellStyle name="Lien hypertexte visité" xfId="13558" builtinId="9" hidden="1"/>
    <cellStyle name="Lien hypertexte visité" xfId="13559" builtinId="9" hidden="1"/>
    <cellStyle name="Lien hypertexte visité" xfId="13560" builtinId="9" hidden="1"/>
    <cellStyle name="Lien hypertexte visité" xfId="13561" builtinId="9" hidden="1"/>
    <cellStyle name="Lien hypertexte visité" xfId="13562" builtinId="9" hidden="1"/>
    <cellStyle name="Lien hypertexte visité" xfId="13563" builtinId="9" hidden="1"/>
    <cellStyle name="Lien hypertexte visité" xfId="13564" builtinId="9" hidden="1"/>
    <cellStyle name="Lien hypertexte visité" xfId="13565" builtinId="9" hidden="1"/>
    <cellStyle name="Lien hypertexte visité" xfId="13566" builtinId="9" hidden="1"/>
    <cellStyle name="Lien hypertexte visité" xfId="13567" builtinId="9" hidden="1"/>
    <cellStyle name="Lien hypertexte visité" xfId="13568" builtinId="9" hidden="1"/>
    <cellStyle name="Lien hypertexte visité" xfId="13569" builtinId="9" hidden="1"/>
    <cellStyle name="Lien hypertexte visité" xfId="13570" builtinId="9" hidden="1"/>
    <cellStyle name="Lien hypertexte visité" xfId="13571" builtinId="9" hidden="1"/>
    <cellStyle name="Lien hypertexte visité" xfId="13572" builtinId="9" hidden="1"/>
    <cellStyle name="Lien hypertexte visité" xfId="13573" builtinId="9" hidden="1"/>
    <cellStyle name="Lien hypertexte visité" xfId="13574" builtinId="9" hidden="1"/>
    <cellStyle name="Lien hypertexte visité" xfId="13575" builtinId="9" hidden="1"/>
    <cellStyle name="Lien hypertexte visité" xfId="13576" builtinId="9" hidden="1"/>
    <cellStyle name="Lien hypertexte visité" xfId="13577" builtinId="9" hidden="1"/>
    <cellStyle name="Lien hypertexte visité" xfId="13578" builtinId="9" hidden="1"/>
    <cellStyle name="Lien hypertexte visité" xfId="13579" builtinId="9" hidden="1"/>
    <cellStyle name="Lien hypertexte visité" xfId="13580" builtinId="9" hidden="1"/>
    <cellStyle name="Lien hypertexte visité" xfId="13581" builtinId="9" hidden="1"/>
    <cellStyle name="Lien hypertexte visité" xfId="13582" builtinId="9" hidden="1"/>
    <cellStyle name="Lien hypertexte visité" xfId="13583" builtinId="9" hidden="1"/>
    <cellStyle name="Lien hypertexte visité" xfId="13584" builtinId="9" hidden="1"/>
    <cellStyle name="Lien hypertexte visité" xfId="13585" builtinId="9" hidden="1"/>
    <cellStyle name="Lien hypertexte visité" xfId="13586" builtinId="9" hidden="1"/>
    <cellStyle name="Lien hypertexte visité" xfId="13587" builtinId="9" hidden="1"/>
    <cellStyle name="Lien hypertexte visité" xfId="13588" builtinId="9" hidden="1"/>
    <cellStyle name="Lien hypertexte visité" xfId="13589" builtinId="9" hidden="1"/>
    <cellStyle name="Lien hypertexte visité" xfId="13590" builtinId="9" hidden="1"/>
    <cellStyle name="Lien hypertexte visité" xfId="13591" builtinId="9" hidden="1"/>
    <cellStyle name="Lien hypertexte visité" xfId="13592" builtinId="9" hidden="1"/>
    <cellStyle name="Lien hypertexte visité" xfId="13593" builtinId="9" hidden="1"/>
    <cellStyle name="Lien hypertexte visité" xfId="13594" builtinId="9" hidden="1"/>
    <cellStyle name="Lien hypertexte visité" xfId="13595" builtinId="9" hidden="1"/>
    <cellStyle name="Lien hypertexte visité" xfId="13596" builtinId="9" hidden="1"/>
    <cellStyle name="Lien hypertexte visité" xfId="13597" builtinId="9" hidden="1"/>
    <cellStyle name="Lien hypertexte visité" xfId="13598" builtinId="9" hidden="1"/>
    <cellStyle name="Lien hypertexte visité" xfId="13599" builtinId="9" hidden="1"/>
    <cellStyle name="Lien hypertexte visité" xfId="13600" builtinId="9" hidden="1"/>
    <cellStyle name="Lien hypertexte visité" xfId="13601" builtinId="9" hidden="1"/>
    <cellStyle name="Lien hypertexte visité" xfId="13602" builtinId="9" hidden="1"/>
    <cellStyle name="Lien hypertexte visité" xfId="13603" builtinId="9" hidden="1"/>
    <cellStyle name="Lien hypertexte visité" xfId="13604" builtinId="9" hidden="1"/>
    <cellStyle name="Lien hypertexte visité" xfId="13605" builtinId="9" hidden="1"/>
    <cellStyle name="Lien hypertexte visité" xfId="13606" builtinId="9" hidden="1"/>
    <cellStyle name="Lien hypertexte visité" xfId="13607" builtinId="9" hidden="1"/>
    <cellStyle name="Lien hypertexte visité" xfId="13608" builtinId="9" hidden="1"/>
    <cellStyle name="Lien hypertexte visité" xfId="13609" builtinId="9" hidden="1"/>
    <cellStyle name="Lien hypertexte visité" xfId="13610" builtinId="9" hidden="1"/>
    <cellStyle name="Lien hypertexte visité" xfId="13611" builtinId="9" hidden="1"/>
    <cellStyle name="Lien hypertexte visité" xfId="13612" builtinId="9" hidden="1"/>
    <cellStyle name="Lien hypertexte visité" xfId="13613" builtinId="9" hidden="1"/>
    <cellStyle name="Lien hypertexte visité" xfId="13614" builtinId="9" hidden="1"/>
    <cellStyle name="Lien hypertexte visité" xfId="13615" builtinId="9" hidden="1"/>
    <cellStyle name="Lien hypertexte visité" xfId="13616" builtinId="9" hidden="1"/>
    <cellStyle name="Lien hypertexte visité" xfId="13617" builtinId="9" hidden="1"/>
    <cellStyle name="Lien hypertexte visité" xfId="13618" builtinId="9" hidden="1"/>
    <cellStyle name="Lien hypertexte visité" xfId="13619" builtinId="9" hidden="1"/>
    <cellStyle name="Lien hypertexte visité" xfId="13620" builtinId="9" hidden="1"/>
    <cellStyle name="Lien hypertexte visité" xfId="13621" builtinId="9" hidden="1"/>
    <cellStyle name="Lien hypertexte visité" xfId="13622" builtinId="9" hidden="1"/>
    <cellStyle name="Lien hypertexte visité" xfId="13623" builtinId="9" hidden="1"/>
    <cellStyle name="Lien hypertexte visité" xfId="13624" builtinId="9" hidden="1"/>
    <cellStyle name="Lien hypertexte visité" xfId="13625" builtinId="9" hidden="1"/>
    <cellStyle name="Lien hypertexte visité" xfId="13626" builtinId="9" hidden="1"/>
    <cellStyle name="Lien hypertexte visité" xfId="13627" builtinId="9" hidden="1"/>
    <cellStyle name="Lien hypertexte visité" xfId="13628" builtinId="9" hidden="1"/>
    <cellStyle name="Lien hypertexte visité" xfId="13629" builtinId="9" hidden="1"/>
    <cellStyle name="Lien hypertexte visité" xfId="13630" builtinId="9" hidden="1"/>
    <cellStyle name="Lien hypertexte visité" xfId="13631" builtinId="9" hidden="1"/>
    <cellStyle name="Lien hypertexte visité" xfId="13632" builtinId="9" hidden="1"/>
    <cellStyle name="Lien hypertexte visité" xfId="13633" builtinId="9" hidden="1"/>
    <cellStyle name="Lien hypertexte visité" xfId="13634" builtinId="9" hidden="1"/>
    <cellStyle name="Lien hypertexte visité" xfId="13635" builtinId="9" hidden="1"/>
    <cellStyle name="Lien hypertexte visité" xfId="13636" builtinId="9" hidden="1"/>
    <cellStyle name="Lien hypertexte visité" xfId="13637" builtinId="9" hidden="1"/>
    <cellStyle name="Lien hypertexte visité" xfId="13638" builtinId="9" hidden="1"/>
    <cellStyle name="Lien hypertexte visité" xfId="13639" builtinId="9" hidden="1"/>
    <cellStyle name="Lien hypertexte visité" xfId="13640" builtinId="9" hidden="1"/>
    <cellStyle name="Lien hypertexte visité" xfId="13641" builtinId="9" hidden="1"/>
    <cellStyle name="Lien hypertexte visité" xfId="13642" builtinId="9" hidden="1"/>
    <cellStyle name="Lien hypertexte visité" xfId="13643" builtinId="9" hidden="1"/>
    <cellStyle name="Lien hypertexte visité" xfId="13644" builtinId="9" hidden="1"/>
    <cellStyle name="Lien hypertexte visité" xfId="13645" builtinId="9" hidden="1"/>
    <cellStyle name="Lien hypertexte visité" xfId="13646" builtinId="9" hidden="1"/>
    <cellStyle name="Lien hypertexte visité" xfId="13647" builtinId="9" hidden="1"/>
    <cellStyle name="Lien hypertexte visité" xfId="13648" builtinId="9" hidden="1"/>
    <cellStyle name="Lien hypertexte visité" xfId="13649" builtinId="9" hidden="1"/>
    <cellStyle name="Lien hypertexte visité" xfId="13650" builtinId="9" hidden="1"/>
    <cellStyle name="Lien hypertexte visité" xfId="13651" builtinId="9" hidden="1"/>
    <cellStyle name="Lien hypertexte visité" xfId="13652" builtinId="9" hidden="1"/>
    <cellStyle name="Lien hypertexte visité" xfId="13653" builtinId="9" hidden="1"/>
    <cellStyle name="Lien hypertexte visité" xfId="13654" builtinId="9" hidden="1"/>
    <cellStyle name="Lien hypertexte visité" xfId="13655" builtinId="9" hidden="1"/>
    <cellStyle name="Lien hypertexte visité" xfId="13656" builtinId="9" hidden="1"/>
    <cellStyle name="Lien hypertexte visité" xfId="13657" builtinId="9" hidden="1"/>
    <cellStyle name="Lien hypertexte visité" xfId="13658" builtinId="9" hidden="1"/>
    <cellStyle name="Lien hypertexte visité" xfId="13659" builtinId="9" hidden="1"/>
    <cellStyle name="Lien hypertexte visité" xfId="13660" builtinId="9" hidden="1"/>
    <cellStyle name="Lien hypertexte visité" xfId="13661" builtinId="9" hidden="1"/>
    <cellStyle name="Lien hypertexte visité" xfId="13662" builtinId="9" hidden="1"/>
    <cellStyle name="Lien hypertexte visité" xfId="13663" builtinId="9" hidden="1"/>
    <cellStyle name="Lien hypertexte visité" xfId="13664" builtinId="9" hidden="1"/>
    <cellStyle name="Lien hypertexte visité" xfId="13665" builtinId="9" hidden="1"/>
    <cellStyle name="Lien hypertexte visité" xfId="13666" builtinId="9" hidden="1"/>
    <cellStyle name="Lien hypertexte visité" xfId="13667" builtinId="9" hidden="1"/>
    <cellStyle name="Lien hypertexte visité" xfId="13668" builtinId="9" hidden="1"/>
    <cellStyle name="Lien hypertexte visité" xfId="13669" builtinId="9" hidden="1"/>
    <cellStyle name="Lien hypertexte visité" xfId="13670" builtinId="9" hidden="1"/>
    <cellStyle name="Lien hypertexte visité" xfId="13671" builtinId="9" hidden="1"/>
    <cellStyle name="Lien hypertexte visité" xfId="13672" builtinId="9" hidden="1"/>
    <cellStyle name="Lien hypertexte visité" xfId="13673" builtinId="9" hidden="1"/>
    <cellStyle name="Lien hypertexte visité" xfId="13674" builtinId="9" hidden="1"/>
    <cellStyle name="Lien hypertexte visité" xfId="13675" builtinId="9" hidden="1"/>
    <cellStyle name="Lien hypertexte visité" xfId="13676" builtinId="9" hidden="1"/>
    <cellStyle name="Lien hypertexte visité" xfId="13677" builtinId="9" hidden="1"/>
    <cellStyle name="Lien hypertexte visité" xfId="13678" builtinId="9" hidden="1"/>
    <cellStyle name="Lien hypertexte visité" xfId="13679" builtinId="9" hidden="1"/>
    <cellStyle name="Lien hypertexte visité" xfId="13680" builtinId="9" hidden="1"/>
    <cellStyle name="Lien hypertexte visité" xfId="13681" builtinId="9" hidden="1"/>
    <cellStyle name="Lien hypertexte visité" xfId="13682" builtinId="9" hidden="1"/>
    <cellStyle name="Lien hypertexte visité" xfId="13683" builtinId="9" hidden="1"/>
    <cellStyle name="Lien hypertexte visité" xfId="13684" builtinId="9" hidden="1"/>
    <cellStyle name="Lien hypertexte visité" xfId="13685" builtinId="9" hidden="1"/>
    <cellStyle name="Lien hypertexte visité" xfId="13686" builtinId="9" hidden="1"/>
    <cellStyle name="Lien hypertexte visité" xfId="13687" builtinId="9" hidden="1"/>
    <cellStyle name="Lien hypertexte visité" xfId="13688" builtinId="9" hidden="1"/>
    <cellStyle name="Lien hypertexte visité" xfId="13689" builtinId="9" hidden="1"/>
    <cellStyle name="Lien hypertexte visité" xfId="13690" builtinId="9" hidden="1"/>
    <cellStyle name="Lien hypertexte visité" xfId="13691" builtinId="9" hidden="1"/>
    <cellStyle name="Lien hypertexte visité" xfId="13692" builtinId="9" hidden="1"/>
    <cellStyle name="Lien hypertexte visité" xfId="13693" builtinId="9" hidden="1"/>
    <cellStyle name="Lien hypertexte visité" xfId="13694" builtinId="9" hidden="1"/>
    <cellStyle name="Lien hypertexte visité" xfId="13695" builtinId="9" hidden="1"/>
    <cellStyle name="Lien hypertexte visité" xfId="13696" builtinId="9" hidden="1"/>
    <cellStyle name="Lien hypertexte visité" xfId="13697" builtinId="9" hidden="1"/>
    <cellStyle name="Lien hypertexte visité" xfId="13698" builtinId="9" hidden="1"/>
    <cellStyle name="Lien hypertexte visité" xfId="13699" builtinId="9" hidden="1"/>
    <cellStyle name="Lien hypertexte visité" xfId="13700" builtinId="9" hidden="1"/>
    <cellStyle name="Lien hypertexte visité" xfId="13701" builtinId="9" hidden="1"/>
    <cellStyle name="Lien hypertexte visité" xfId="13702" builtinId="9" hidden="1"/>
    <cellStyle name="Lien hypertexte visité" xfId="13703" builtinId="9" hidden="1"/>
    <cellStyle name="Lien hypertexte visité" xfId="13704" builtinId="9" hidden="1"/>
    <cellStyle name="Lien hypertexte visité" xfId="13705" builtinId="9" hidden="1"/>
    <cellStyle name="Lien hypertexte visité" xfId="13706" builtinId="9" hidden="1"/>
    <cellStyle name="Lien hypertexte visité" xfId="13707" builtinId="9" hidden="1"/>
    <cellStyle name="Lien hypertexte visité" xfId="13708" builtinId="9" hidden="1"/>
    <cellStyle name="Lien hypertexte visité" xfId="13709" builtinId="9" hidden="1"/>
    <cellStyle name="Lien hypertexte visité" xfId="13710" builtinId="9" hidden="1"/>
    <cellStyle name="Lien hypertexte visité" xfId="13711" builtinId="9" hidden="1"/>
    <cellStyle name="Lien hypertexte visité" xfId="13712" builtinId="9" hidden="1"/>
    <cellStyle name="Lien hypertexte visité" xfId="13713" builtinId="9" hidden="1"/>
    <cellStyle name="Lien hypertexte visité" xfId="13714" builtinId="9" hidden="1"/>
    <cellStyle name="Lien hypertexte visité" xfId="13715" builtinId="9" hidden="1"/>
    <cellStyle name="Lien hypertexte visité" xfId="13716" builtinId="9" hidden="1"/>
    <cellStyle name="Lien hypertexte visité" xfId="13717" builtinId="9" hidden="1"/>
    <cellStyle name="Lien hypertexte visité" xfId="13718" builtinId="9" hidden="1"/>
    <cellStyle name="Lien hypertexte visité" xfId="13719" builtinId="9" hidden="1"/>
    <cellStyle name="Lien hypertexte visité" xfId="13720" builtinId="9" hidden="1"/>
    <cellStyle name="Lien hypertexte visité" xfId="13721" builtinId="9" hidden="1"/>
    <cellStyle name="Lien hypertexte visité" xfId="13722" builtinId="9" hidden="1"/>
    <cellStyle name="Lien hypertexte visité" xfId="13723" builtinId="9" hidden="1"/>
    <cellStyle name="Lien hypertexte visité" xfId="13724" builtinId="9" hidden="1"/>
    <cellStyle name="Lien hypertexte visité" xfId="13725" builtinId="9" hidden="1"/>
    <cellStyle name="Lien hypertexte visité" xfId="13726" builtinId="9" hidden="1"/>
    <cellStyle name="Lien hypertexte visité" xfId="13727" builtinId="9" hidden="1"/>
    <cellStyle name="Lien hypertexte visité" xfId="13728" builtinId="9" hidden="1"/>
    <cellStyle name="Lien hypertexte visité" xfId="13729" builtinId="9" hidden="1"/>
    <cellStyle name="Lien hypertexte visité" xfId="13730" builtinId="9" hidden="1"/>
    <cellStyle name="Lien hypertexte visité" xfId="13731" builtinId="9" hidden="1"/>
    <cellStyle name="Lien hypertexte visité" xfId="13732" builtinId="9" hidden="1"/>
    <cellStyle name="Lien hypertexte visité" xfId="13733" builtinId="9" hidden="1"/>
    <cellStyle name="Lien hypertexte visité" xfId="13734" builtinId="9" hidden="1"/>
    <cellStyle name="Lien hypertexte visité" xfId="13735" builtinId="9" hidden="1"/>
    <cellStyle name="Lien hypertexte visité" xfId="13736" builtinId="9" hidden="1"/>
    <cellStyle name="Lien hypertexte visité" xfId="13737" builtinId="9" hidden="1"/>
    <cellStyle name="Lien hypertexte visité" xfId="13738" builtinId="9" hidden="1"/>
    <cellStyle name="Lien hypertexte visité" xfId="13739" builtinId="9" hidden="1"/>
    <cellStyle name="Lien hypertexte visité" xfId="13740" builtinId="9" hidden="1"/>
    <cellStyle name="Lien hypertexte visité" xfId="13741" builtinId="9" hidden="1"/>
    <cellStyle name="Lien hypertexte visité" xfId="13742" builtinId="9" hidden="1"/>
    <cellStyle name="Lien hypertexte visité" xfId="13743" builtinId="9" hidden="1"/>
    <cellStyle name="Lien hypertexte visité" xfId="13744" builtinId="9" hidden="1"/>
    <cellStyle name="Lien hypertexte visité" xfId="13745" builtinId="9" hidden="1"/>
    <cellStyle name="Lien hypertexte visité" xfId="13746" builtinId="9" hidden="1"/>
    <cellStyle name="Lien hypertexte visité" xfId="13747" builtinId="9" hidden="1"/>
    <cellStyle name="Lien hypertexte visité" xfId="13748" builtinId="9" hidden="1"/>
    <cellStyle name="Lien hypertexte visité" xfId="13749" builtinId="9" hidden="1"/>
    <cellStyle name="Lien hypertexte visité" xfId="13750" builtinId="9" hidden="1"/>
    <cellStyle name="Lien hypertexte visité" xfId="13751" builtinId="9" hidden="1"/>
    <cellStyle name="Lien hypertexte visité" xfId="13752" builtinId="9" hidden="1"/>
    <cellStyle name="Lien hypertexte visité" xfId="13753" builtinId="9" hidden="1"/>
    <cellStyle name="Lien hypertexte visité" xfId="13754" builtinId="9" hidden="1"/>
    <cellStyle name="Lien hypertexte visité" xfId="13755" builtinId="9" hidden="1"/>
    <cellStyle name="Lien hypertexte visité" xfId="13756" builtinId="9" hidden="1"/>
    <cellStyle name="Lien hypertexte visité" xfId="13757" builtinId="9" hidden="1"/>
    <cellStyle name="Lien hypertexte visité" xfId="13758" builtinId="9" hidden="1"/>
    <cellStyle name="Lien hypertexte visité" xfId="13759" builtinId="9" hidden="1"/>
    <cellStyle name="Lien hypertexte visité" xfId="13760" builtinId="9" hidden="1"/>
    <cellStyle name="Lien hypertexte visité" xfId="13761" builtinId="9" hidden="1"/>
    <cellStyle name="Lien hypertexte visité" xfId="13762" builtinId="9" hidden="1"/>
    <cellStyle name="Lien hypertexte visité" xfId="13763" builtinId="9" hidden="1"/>
    <cellStyle name="Lien hypertexte visité" xfId="13764" builtinId="9" hidden="1"/>
    <cellStyle name="Lien hypertexte visité" xfId="13765" builtinId="9" hidden="1"/>
    <cellStyle name="Lien hypertexte visité" xfId="13766" builtinId="9" hidden="1"/>
    <cellStyle name="Lien hypertexte visité" xfId="13767" builtinId="9" hidden="1"/>
    <cellStyle name="Lien hypertexte visité" xfId="13768" builtinId="9" hidden="1"/>
    <cellStyle name="Lien hypertexte visité" xfId="13769" builtinId="9" hidden="1"/>
    <cellStyle name="Lien hypertexte visité" xfId="13770" builtinId="9" hidden="1"/>
    <cellStyle name="Lien hypertexte visité" xfId="13771" builtinId="9" hidden="1"/>
    <cellStyle name="Lien hypertexte visité" xfId="13772" builtinId="9" hidden="1"/>
    <cellStyle name="Lien hypertexte visité" xfId="13773" builtinId="9" hidden="1"/>
    <cellStyle name="Lien hypertexte visité" xfId="13774" builtinId="9" hidden="1"/>
    <cellStyle name="Lien hypertexte visité" xfId="13775" builtinId="9" hidden="1"/>
    <cellStyle name="Lien hypertexte visité" xfId="13776" builtinId="9" hidden="1"/>
    <cellStyle name="Lien hypertexte visité" xfId="13777" builtinId="9" hidden="1"/>
    <cellStyle name="Lien hypertexte visité" xfId="13778" builtinId="9" hidden="1"/>
    <cellStyle name="Lien hypertexte visité" xfId="13779" builtinId="9" hidden="1"/>
    <cellStyle name="Lien hypertexte visité" xfId="13780" builtinId="9" hidden="1"/>
    <cellStyle name="Lien hypertexte visité" xfId="13781" builtinId="9" hidden="1"/>
    <cellStyle name="Lien hypertexte visité" xfId="13782" builtinId="9" hidden="1"/>
    <cellStyle name="Lien hypertexte visité" xfId="13783" builtinId="9" hidden="1"/>
    <cellStyle name="Lien hypertexte visité" xfId="13784" builtinId="9" hidden="1"/>
    <cellStyle name="Lien hypertexte visité" xfId="13785" builtinId="9" hidden="1"/>
    <cellStyle name="Lien hypertexte visité" xfId="13786" builtinId="9" hidden="1"/>
    <cellStyle name="Lien hypertexte visité" xfId="13787" builtinId="9" hidden="1"/>
    <cellStyle name="Lien hypertexte visité" xfId="13788" builtinId="9" hidden="1"/>
    <cellStyle name="Lien hypertexte visité" xfId="13789" builtinId="9" hidden="1"/>
    <cellStyle name="Lien hypertexte visité" xfId="13790" builtinId="9" hidden="1"/>
    <cellStyle name="Lien hypertexte visité" xfId="13791" builtinId="9" hidden="1"/>
    <cellStyle name="Lien hypertexte visité" xfId="13792" builtinId="9" hidden="1"/>
    <cellStyle name="Lien hypertexte visité" xfId="13793" builtinId="9" hidden="1"/>
    <cellStyle name="Lien hypertexte visité" xfId="13794" builtinId="9" hidden="1"/>
    <cellStyle name="Lien hypertexte visité" xfId="13795" builtinId="9" hidden="1"/>
    <cellStyle name="Lien hypertexte visité" xfId="13796" builtinId="9" hidden="1"/>
    <cellStyle name="Lien hypertexte visité" xfId="13797" builtinId="9" hidden="1"/>
    <cellStyle name="Lien hypertexte visité" xfId="13798" builtinId="9" hidden="1"/>
    <cellStyle name="Lien hypertexte visité" xfId="13799" builtinId="9" hidden="1"/>
    <cellStyle name="Lien hypertexte visité" xfId="13800" builtinId="9" hidden="1"/>
    <cellStyle name="Lien hypertexte visité" xfId="13801" builtinId="9" hidden="1"/>
    <cellStyle name="Lien hypertexte visité" xfId="13802" builtinId="9" hidden="1"/>
    <cellStyle name="Lien hypertexte visité" xfId="13803" builtinId="9" hidden="1"/>
    <cellStyle name="Lien hypertexte visité" xfId="13804" builtinId="9" hidden="1"/>
    <cellStyle name="Lien hypertexte visité" xfId="13805" builtinId="9" hidden="1"/>
    <cellStyle name="Lien hypertexte visité" xfId="13806" builtinId="9" hidden="1"/>
    <cellStyle name="Lien hypertexte visité" xfId="13807" builtinId="9" hidden="1"/>
    <cellStyle name="Lien hypertexte visité" xfId="13808" builtinId="9" hidden="1"/>
    <cellStyle name="Lien hypertexte visité" xfId="13809" builtinId="9" hidden="1"/>
    <cellStyle name="Lien hypertexte visité" xfId="13810" builtinId="9" hidden="1"/>
    <cellStyle name="Lien hypertexte visité" xfId="13811" builtinId="9" hidden="1"/>
    <cellStyle name="Lien hypertexte visité" xfId="13812" builtinId="9" hidden="1"/>
    <cellStyle name="Lien hypertexte visité" xfId="13813" builtinId="9" hidden="1"/>
    <cellStyle name="Lien hypertexte visité" xfId="13814" builtinId="9" hidden="1"/>
    <cellStyle name="Lien hypertexte visité" xfId="13815" builtinId="9" hidden="1"/>
    <cellStyle name="Lien hypertexte visité" xfId="13816" builtinId="9" hidden="1"/>
    <cellStyle name="Lien hypertexte visité" xfId="13817" builtinId="9" hidden="1"/>
    <cellStyle name="Lien hypertexte visité" xfId="13818" builtinId="9" hidden="1"/>
    <cellStyle name="Lien hypertexte visité" xfId="13819" builtinId="9" hidden="1"/>
    <cellStyle name="Lien hypertexte visité" xfId="13820" builtinId="9" hidden="1"/>
    <cellStyle name="Lien hypertexte visité" xfId="13821" builtinId="9" hidden="1"/>
    <cellStyle name="Lien hypertexte visité" xfId="13822" builtinId="9" hidden="1"/>
    <cellStyle name="Lien hypertexte visité" xfId="13823" builtinId="9" hidden="1"/>
    <cellStyle name="Lien hypertexte visité" xfId="13824" builtinId="9" hidden="1"/>
    <cellStyle name="Lien hypertexte visité" xfId="13825" builtinId="9" hidden="1"/>
    <cellStyle name="Lien hypertexte visité" xfId="13826" builtinId="9" hidden="1"/>
    <cellStyle name="Lien hypertexte visité" xfId="13827" builtinId="9" hidden="1"/>
    <cellStyle name="Lien hypertexte visité" xfId="13828" builtinId="9" hidden="1"/>
    <cellStyle name="Lien hypertexte visité" xfId="13829" builtinId="9" hidden="1"/>
    <cellStyle name="Lien hypertexte visité" xfId="13830" builtinId="9" hidden="1"/>
    <cellStyle name="Lien hypertexte visité" xfId="13831" builtinId="9" hidden="1"/>
    <cellStyle name="Lien hypertexte visité" xfId="13832" builtinId="9" hidden="1"/>
    <cellStyle name="Lien hypertexte visité" xfId="13833" builtinId="9" hidden="1"/>
    <cellStyle name="Lien hypertexte visité" xfId="13834" builtinId="9" hidden="1"/>
    <cellStyle name="Lien hypertexte visité" xfId="13835" builtinId="9" hidden="1"/>
    <cellStyle name="Lien hypertexte visité" xfId="13836" builtinId="9" hidden="1"/>
    <cellStyle name="Lien hypertexte visité" xfId="13837" builtinId="9" hidden="1"/>
    <cellStyle name="Lien hypertexte visité" xfId="13838" builtinId="9" hidden="1"/>
    <cellStyle name="Lien hypertexte visité" xfId="13839" builtinId="9" hidden="1"/>
    <cellStyle name="Lien hypertexte visité" xfId="13840" builtinId="9" hidden="1"/>
    <cellStyle name="Lien hypertexte visité" xfId="13841" builtinId="9" hidden="1"/>
    <cellStyle name="Lien hypertexte visité" xfId="13842" builtinId="9" hidden="1"/>
    <cellStyle name="Lien hypertexte visité" xfId="13843" builtinId="9" hidden="1"/>
    <cellStyle name="Lien hypertexte visité" xfId="13844" builtinId="9" hidden="1"/>
    <cellStyle name="Lien hypertexte visité" xfId="13845" builtinId="9" hidden="1"/>
    <cellStyle name="Lien hypertexte visité" xfId="13846" builtinId="9" hidden="1"/>
    <cellStyle name="Lien hypertexte visité" xfId="13847" builtinId="9" hidden="1"/>
    <cellStyle name="Lien hypertexte visité" xfId="13848" builtinId="9" hidden="1"/>
    <cellStyle name="Lien hypertexte visité" xfId="13849" builtinId="9" hidden="1"/>
    <cellStyle name="Lien hypertexte visité" xfId="13850" builtinId="9" hidden="1"/>
    <cellStyle name="Lien hypertexte visité" xfId="13851" builtinId="9" hidden="1"/>
    <cellStyle name="Lien hypertexte visité" xfId="13852" builtinId="9" hidden="1"/>
    <cellStyle name="Lien hypertexte visité" xfId="13853" builtinId="9" hidden="1"/>
    <cellStyle name="Lien hypertexte visité" xfId="13854" builtinId="9" hidden="1"/>
    <cellStyle name="Lien hypertexte visité" xfId="13855" builtinId="9" hidden="1"/>
    <cellStyle name="Lien hypertexte visité" xfId="13856" builtinId="9" hidden="1"/>
    <cellStyle name="Lien hypertexte visité" xfId="13857" builtinId="9" hidden="1"/>
    <cellStyle name="Lien hypertexte visité" xfId="13858" builtinId="9" hidden="1"/>
    <cellStyle name="Lien hypertexte visité" xfId="13859" builtinId="9" hidden="1"/>
    <cellStyle name="Lien hypertexte visité" xfId="13860" builtinId="9" hidden="1"/>
    <cellStyle name="Lien hypertexte visité" xfId="13861" builtinId="9" hidden="1"/>
    <cellStyle name="Lien hypertexte visité" xfId="13862" builtinId="9" hidden="1"/>
    <cellStyle name="Lien hypertexte visité" xfId="13863" builtinId="9" hidden="1"/>
    <cellStyle name="Lien hypertexte visité" xfId="13864" builtinId="9" hidden="1"/>
    <cellStyle name="Lien hypertexte visité" xfId="13865" builtinId="9" hidden="1"/>
    <cellStyle name="Lien hypertexte visité" xfId="13866" builtinId="9" hidden="1"/>
    <cellStyle name="Lien hypertexte visité" xfId="13867" builtinId="9" hidden="1"/>
    <cellStyle name="Lien hypertexte visité" xfId="13868" builtinId="9" hidden="1"/>
    <cellStyle name="Lien hypertexte visité" xfId="13869" builtinId="9" hidden="1"/>
    <cellStyle name="Lien hypertexte visité" xfId="13870" builtinId="9" hidden="1"/>
    <cellStyle name="Lien hypertexte visité" xfId="13871" builtinId="9" hidden="1"/>
    <cellStyle name="Lien hypertexte visité" xfId="13872" builtinId="9" hidden="1"/>
    <cellStyle name="Lien hypertexte visité" xfId="13873" builtinId="9" hidden="1"/>
    <cellStyle name="Lien hypertexte visité" xfId="13874" builtinId="9" hidden="1"/>
    <cellStyle name="Lien hypertexte visité" xfId="13875" builtinId="9" hidden="1"/>
    <cellStyle name="Lien hypertexte visité" xfId="13876" builtinId="9" hidden="1"/>
    <cellStyle name="Lien hypertexte visité" xfId="13877" builtinId="9" hidden="1"/>
    <cellStyle name="Lien hypertexte visité" xfId="13878" builtinId="9" hidden="1"/>
    <cellStyle name="Lien hypertexte visité" xfId="13879" builtinId="9" hidden="1"/>
    <cellStyle name="Lien hypertexte visité" xfId="13880" builtinId="9" hidden="1"/>
    <cellStyle name="Lien hypertexte visité" xfId="13881" builtinId="9" hidden="1"/>
    <cellStyle name="Lien hypertexte visité" xfId="13882" builtinId="9" hidden="1"/>
    <cellStyle name="Lien hypertexte visité" xfId="13883" builtinId="9" hidden="1"/>
    <cellStyle name="Lien hypertexte visité" xfId="13884" builtinId="9" hidden="1"/>
    <cellStyle name="Lien hypertexte visité" xfId="13885" builtinId="9" hidden="1"/>
    <cellStyle name="Lien hypertexte visité" xfId="13886" builtinId="9" hidden="1"/>
    <cellStyle name="Lien hypertexte visité" xfId="13887" builtinId="9" hidden="1"/>
    <cellStyle name="Lien hypertexte visité" xfId="13888" builtinId="9" hidden="1"/>
    <cellStyle name="Lien hypertexte visité" xfId="13889" builtinId="9" hidden="1"/>
    <cellStyle name="Lien hypertexte visité" xfId="13890" builtinId="9" hidden="1"/>
    <cellStyle name="Lien hypertexte visité" xfId="13891" builtinId="9" hidden="1"/>
    <cellStyle name="Lien hypertexte visité" xfId="13892" builtinId="9" hidden="1"/>
    <cellStyle name="Lien hypertexte visité" xfId="13893" builtinId="9" hidden="1"/>
    <cellStyle name="Lien hypertexte visité" xfId="13894" builtinId="9" hidden="1"/>
    <cellStyle name="Lien hypertexte visité" xfId="13895" builtinId="9" hidden="1"/>
    <cellStyle name="Lien hypertexte visité" xfId="13896" builtinId="9" hidden="1"/>
    <cellStyle name="Lien hypertexte visité" xfId="13897" builtinId="9" hidden="1"/>
    <cellStyle name="Lien hypertexte visité" xfId="13898" builtinId="9" hidden="1"/>
    <cellStyle name="Lien hypertexte visité" xfId="13899" builtinId="9" hidden="1"/>
    <cellStyle name="Lien hypertexte visité" xfId="13900" builtinId="9" hidden="1"/>
    <cellStyle name="Lien hypertexte visité" xfId="13901" builtinId="9" hidden="1"/>
    <cellStyle name="Lien hypertexte visité" xfId="13902" builtinId="9" hidden="1"/>
    <cellStyle name="Lien hypertexte visité" xfId="13903" builtinId="9" hidden="1"/>
    <cellStyle name="Lien hypertexte visité" xfId="13904" builtinId="9" hidden="1"/>
    <cellStyle name="Lien hypertexte visité" xfId="13905" builtinId="9" hidden="1"/>
    <cellStyle name="Lien hypertexte visité" xfId="13906" builtinId="9" hidden="1"/>
    <cellStyle name="Lien hypertexte visité" xfId="13907" builtinId="9" hidden="1"/>
    <cellStyle name="Lien hypertexte visité" xfId="13908" builtinId="9" hidden="1"/>
    <cellStyle name="Lien hypertexte visité" xfId="13909" builtinId="9" hidden="1"/>
    <cellStyle name="Lien hypertexte visité" xfId="13910" builtinId="9" hidden="1"/>
    <cellStyle name="Lien hypertexte visité" xfId="13911" builtinId="9" hidden="1"/>
    <cellStyle name="Lien hypertexte visité" xfId="13912" builtinId="9" hidden="1"/>
    <cellStyle name="Lien hypertexte visité" xfId="13913" builtinId="9" hidden="1"/>
    <cellStyle name="Lien hypertexte visité" xfId="13914" builtinId="9" hidden="1"/>
    <cellStyle name="Lien hypertexte visité" xfId="13915" builtinId="9" hidden="1"/>
    <cellStyle name="Lien hypertexte visité" xfId="13916" builtinId="9" hidden="1"/>
    <cellStyle name="Lien hypertexte visité" xfId="13917" builtinId="9" hidden="1"/>
    <cellStyle name="Lien hypertexte visité" xfId="13918" builtinId="9" hidden="1"/>
    <cellStyle name="Lien hypertexte visité" xfId="13919" builtinId="9" hidden="1"/>
    <cellStyle name="Lien hypertexte visité" xfId="13920" builtinId="9" hidden="1"/>
    <cellStyle name="Lien hypertexte visité" xfId="13921" builtinId="9" hidden="1"/>
    <cellStyle name="Lien hypertexte visité" xfId="13922" builtinId="9" hidden="1"/>
    <cellStyle name="Lien hypertexte visité" xfId="13923" builtinId="9" hidden="1"/>
    <cellStyle name="Lien hypertexte visité" xfId="13924" builtinId="9" hidden="1"/>
    <cellStyle name="Lien hypertexte visité" xfId="13925" builtinId="9" hidden="1"/>
    <cellStyle name="Lien hypertexte visité" xfId="13926" builtinId="9" hidden="1"/>
    <cellStyle name="Lien hypertexte visité" xfId="13927" builtinId="9" hidden="1"/>
    <cellStyle name="Lien hypertexte visité" xfId="13928" builtinId="9" hidden="1"/>
    <cellStyle name="Lien hypertexte visité" xfId="13929" builtinId="9" hidden="1"/>
    <cellStyle name="Lien hypertexte visité" xfId="13930" builtinId="9" hidden="1"/>
    <cellStyle name="Lien hypertexte visité" xfId="13931" builtinId="9" hidden="1"/>
    <cellStyle name="Lien hypertexte visité" xfId="13932" builtinId="9" hidden="1"/>
    <cellStyle name="Lien hypertexte visité" xfId="13933" builtinId="9" hidden="1"/>
    <cellStyle name="Lien hypertexte visité" xfId="13934" builtinId="9" hidden="1"/>
    <cellStyle name="Lien hypertexte visité" xfId="13935" builtinId="9" hidden="1"/>
    <cellStyle name="Lien hypertexte visité" xfId="13936" builtinId="9" hidden="1"/>
    <cellStyle name="Lien hypertexte visité" xfId="13937" builtinId="9" hidden="1"/>
    <cellStyle name="Lien hypertexte visité" xfId="13938" builtinId="9" hidden="1"/>
    <cellStyle name="Lien hypertexte visité" xfId="13939" builtinId="9" hidden="1"/>
    <cellStyle name="Lien hypertexte visité" xfId="13940" builtinId="9" hidden="1"/>
    <cellStyle name="Lien hypertexte visité" xfId="13941" builtinId="9" hidden="1"/>
    <cellStyle name="Lien hypertexte visité" xfId="13942" builtinId="9" hidden="1"/>
    <cellStyle name="Lien hypertexte visité" xfId="13943" builtinId="9" hidden="1"/>
    <cellStyle name="Lien hypertexte visité" xfId="13944" builtinId="9" hidden="1"/>
    <cellStyle name="Lien hypertexte visité" xfId="13945" builtinId="9" hidden="1"/>
    <cellStyle name="Lien hypertexte visité" xfId="13946" builtinId="9" hidden="1"/>
    <cellStyle name="Lien hypertexte visité" xfId="13947" builtinId="9" hidden="1"/>
    <cellStyle name="Lien hypertexte visité" xfId="13948" builtinId="9" hidden="1"/>
    <cellStyle name="Lien hypertexte visité" xfId="13949" builtinId="9" hidden="1"/>
    <cellStyle name="Lien hypertexte visité" xfId="13950" builtinId="9" hidden="1"/>
    <cellStyle name="Lien hypertexte visité" xfId="13951" builtinId="9" hidden="1"/>
    <cellStyle name="Lien hypertexte visité" xfId="13952" builtinId="9" hidden="1"/>
    <cellStyle name="Lien hypertexte visité" xfId="13953" builtinId="9" hidden="1"/>
    <cellStyle name="Lien hypertexte visité" xfId="13954" builtinId="9" hidden="1"/>
    <cellStyle name="Lien hypertexte visité" xfId="13955" builtinId="9" hidden="1"/>
    <cellStyle name="Lien hypertexte visité" xfId="13956" builtinId="9" hidden="1"/>
    <cellStyle name="Lien hypertexte visité" xfId="13957" builtinId="9" hidden="1"/>
    <cellStyle name="Lien hypertexte visité" xfId="13958" builtinId="9" hidden="1"/>
    <cellStyle name="Lien hypertexte visité" xfId="13959" builtinId="9" hidden="1"/>
    <cellStyle name="Lien hypertexte visité" xfId="13960" builtinId="9" hidden="1"/>
    <cellStyle name="Lien hypertexte visité" xfId="13961" builtinId="9" hidden="1"/>
    <cellStyle name="Lien hypertexte visité" xfId="13962" builtinId="9" hidden="1"/>
    <cellStyle name="Lien hypertexte visité" xfId="13963" builtinId="9" hidden="1"/>
    <cellStyle name="Lien hypertexte visité" xfId="13964" builtinId="9" hidden="1"/>
    <cellStyle name="Lien hypertexte visité" xfId="13965" builtinId="9" hidden="1"/>
    <cellStyle name="Lien hypertexte visité" xfId="13966" builtinId="9" hidden="1"/>
    <cellStyle name="Lien hypertexte visité" xfId="13967" builtinId="9" hidden="1"/>
    <cellStyle name="Lien hypertexte visité" xfId="13968" builtinId="9" hidden="1"/>
    <cellStyle name="Lien hypertexte visité" xfId="13969" builtinId="9" hidden="1"/>
    <cellStyle name="Lien hypertexte visité" xfId="13970" builtinId="9" hidden="1"/>
    <cellStyle name="Lien hypertexte visité" xfId="13971" builtinId="9" hidden="1"/>
    <cellStyle name="Lien hypertexte visité" xfId="13972" builtinId="9" hidden="1"/>
    <cellStyle name="Lien hypertexte visité" xfId="13973" builtinId="9" hidden="1"/>
    <cellStyle name="Lien hypertexte visité" xfId="13974" builtinId="9" hidden="1"/>
    <cellStyle name="Lien hypertexte visité" xfId="13975" builtinId="9" hidden="1"/>
    <cellStyle name="Lien hypertexte visité" xfId="13976" builtinId="9" hidden="1"/>
    <cellStyle name="Lien hypertexte visité" xfId="13977" builtinId="9" hidden="1"/>
    <cellStyle name="Lien hypertexte visité" xfId="13978" builtinId="9" hidden="1"/>
    <cellStyle name="Lien hypertexte visité" xfId="13979" builtinId="9" hidden="1"/>
    <cellStyle name="Lien hypertexte visité" xfId="13980" builtinId="9" hidden="1"/>
    <cellStyle name="Lien hypertexte visité" xfId="13981" builtinId="9" hidden="1"/>
    <cellStyle name="Lien hypertexte visité" xfId="13982" builtinId="9" hidden="1"/>
    <cellStyle name="Lien hypertexte visité" xfId="13983" builtinId="9" hidden="1"/>
    <cellStyle name="Lien hypertexte visité" xfId="13984" builtinId="9" hidden="1"/>
    <cellStyle name="Lien hypertexte visité" xfId="13985" builtinId="9" hidden="1"/>
    <cellStyle name="Lien hypertexte visité" xfId="13986" builtinId="9" hidden="1"/>
    <cellStyle name="Lien hypertexte visité" xfId="13987" builtinId="9" hidden="1"/>
    <cellStyle name="Lien hypertexte visité" xfId="13988" builtinId="9" hidden="1"/>
    <cellStyle name="Lien hypertexte visité" xfId="13989" builtinId="9" hidden="1"/>
    <cellStyle name="Lien hypertexte visité" xfId="13990" builtinId="9" hidden="1"/>
    <cellStyle name="Lien hypertexte visité" xfId="13991" builtinId="9" hidden="1"/>
    <cellStyle name="Lien hypertexte visité" xfId="13992" builtinId="9" hidden="1"/>
    <cellStyle name="Lien hypertexte visité" xfId="13993" builtinId="9" hidden="1"/>
    <cellStyle name="Lien hypertexte visité" xfId="13994" builtinId="9" hidden="1"/>
    <cellStyle name="Lien hypertexte visité" xfId="13995" builtinId="9" hidden="1"/>
    <cellStyle name="Lien hypertexte visité" xfId="13996" builtinId="9" hidden="1"/>
    <cellStyle name="Lien hypertexte visité" xfId="13997" builtinId="9" hidden="1"/>
    <cellStyle name="Lien hypertexte visité" xfId="13998" builtinId="9" hidden="1"/>
    <cellStyle name="Lien hypertexte visité" xfId="13999" builtinId="9" hidden="1"/>
    <cellStyle name="Lien hypertexte visité" xfId="14000" builtinId="9" hidden="1"/>
    <cellStyle name="Lien hypertexte visité" xfId="14001" builtinId="9" hidden="1"/>
    <cellStyle name="Lien hypertexte visité" xfId="14002" builtinId="9" hidden="1"/>
    <cellStyle name="Lien hypertexte visité" xfId="14003" builtinId="9" hidden="1"/>
    <cellStyle name="Lien hypertexte visité" xfId="14004" builtinId="9" hidden="1"/>
    <cellStyle name="Lien hypertexte visité" xfId="14005" builtinId="9" hidden="1"/>
    <cellStyle name="Lien hypertexte visité" xfId="14006" builtinId="9" hidden="1"/>
    <cellStyle name="Lien hypertexte visité" xfId="14007" builtinId="9" hidden="1"/>
    <cellStyle name="Lien hypertexte visité" xfId="14008" builtinId="9" hidden="1"/>
    <cellStyle name="Lien hypertexte visité" xfId="14009" builtinId="9" hidden="1"/>
    <cellStyle name="Lien hypertexte visité" xfId="14010" builtinId="9" hidden="1"/>
    <cellStyle name="Lien hypertexte visité" xfId="14011" builtinId="9" hidden="1"/>
    <cellStyle name="Lien hypertexte visité" xfId="14012" builtinId="9" hidden="1"/>
    <cellStyle name="Lien hypertexte visité" xfId="14013" builtinId="9" hidden="1"/>
    <cellStyle name="Lien hypertexte visité" xfId="14014" builtinId="9" hidden="1"/>
    <cellStyle name="Lien hypertexte visité" xfId="14015" builtinId="9" hidden="1"/>
    <cellStyle name="Lien hypertexte visité" xfId="14016" builtinId="9" hidden="1"/>
    <cellStyle name="Lien hypertexte visité" xfId="14017" builtinId="9" hidden="1"/>
    <cellStyle name="Lien hypertexte visité" xfId="14018" builtinId="9" hidden="1"/>
    <cellStyle name="Lien hypertexte visité" xfId="14019" builtinId="9" hidden="1"/>
    <cellStyle name="Lien hypertexte visité" xfId="14020" builtinId="9" hidden="1"/>
    <cellStyle name="Lien hypertexte visité" xfId="14021" builtinId="9" hidden="1"/>
    <cellStyle name="Lien hypertexte visité" xfId="14022" builtinId="9" hidden="1"/>
    <cellStyle name="Lien hypertexte visité" xfId="14023" builtinId="9" hidden="1"/>
    <cellStyle name="Lien hypertexte visité" xfId="14024" builtinId="9" hidden="1"/>
    <cellStyle name="Lien hypertexte visité" xfId="14025" builtinId="9" hidden="1"/>
    <cellStyle name="Lien hypertexte visité" xfId="14026" builtinId="9" hidden="1"/>
    <cellStyle name="Lien hypertexte visité" xfId="14027" builtinId="9" hidden="1"/>
    <cellStyle name="Lien hypertexte visité" xfId="14028" builtinId="9" hidden="1"/>
    <cellStyle name="Lien hypertexte visité" xfId="14029" builtinId="9" hidden="1"/>
    <cellStyle name="Lien hypertexte visité" xfId="14030" builtinId="9" hidden="1"/>
    <cellStyle name="Lien hypertexte visité" xfId="14031" builtinId="9" hidden="1"/>
    <cellStyle name="Lien hypertexte visité" xfId="14032" builtinId="9" hidden="1"/>
    <cellStyle name="Lien hypertexte visité" xfId="14033" builtinId="9" hidden="1"/>
    <cellStyle name="Lien hypertexte visité" xfId="14034" builtinId="9" hidden="1"/>
    <cellStyle name="Lien hypertexte visité" xfId="14035" builtinId="9" hidden="1"/>
    <cellStyle name="Lien hypertexte visité" xfId="14036" builtinId="9" hidden="1"/>
    <cellStyle name="Lien hypertexte visité" xfId="14037" builtinId="9" hidden="1"/>
    <cellStyle name="Lien hypertexte visité" xfId="14038" builtinId="9" hidden="1"/>
    <cellStyle name="Lien hypertexte visité" xfId="14039" builtinId="9" hidden="1"/>
    <cellStyle name="Lien hypertexte visité" xfId="14040" builtinId="9" hidden="1"/>
    <cellStyle name="Lien hypertexte visité" xfId="14041" builtinId="9" hidden="1"/>
    <cellStyle name="Lien hypertexte visité" xfId="14042" builtinId="9" hidden="1"/>
    <cellStyle name="Lien hypertexte visité" xfId="14043" builtinId="9" hidden="1"/>
    <cellStyle name="Lien hypertexte visité" xfId="14044" builtinId="9" hidden="1"/>
    <cellStyle name="Lien hypertexte visité" xfId="14045" builtinId="9" hidden="1"/>
    <cellStyle name="Lien hypertexte visité" xfId="14046" builtinId="9" hidden="1"/>
    <cellStyle name="Lien hypertexte visité" xfId="14047" builtinId="9" hidden="1"/>
    <cellStyle name="Lien hypertexte visité" xfId="14048" builtinId="9" hidden="1"/>
    <cellStyle name="Lien hypertexte visité" xfId="14049" builtinId="9" hidden="1"/>
    <cellStyle name="Lien hypertexte visité" xfId="14050" builtinId="9" hidden="1"/>
    <cellStyle name="Lien hypertexte visité" xfId="14051" builtinId="9" hidden="1"/>
    <cellStyle name="Lien hypertexte visité" xfId="14052" builtinId="9" hidden="1"/>
    <cellStyle name="Lien hypertexte visité" xfId="14053" builtinId="9" hidden="1"/>
    <cellStyle name="Lien hypertexte visité" xfId="14054" builtinId="9" hidden="1"/>
    <cellStyle name="Lien hypertexte visité" xfId="14055" builtinId="9" hidden="1"/>
    <cellStyle name="Lien hypertexte visité" xfId="14056" builtinId="9" hidden="1"/>
    <cellStyle name="Lien hypertexte visité" xfId="14057" builtinId="9" hidden="1"/>
    <cellStyle name="Lien hypertexte visité" xfId="14058" builtinId="9" hidden="1"/>
    <cellStyle name="Lien hypertexte visité" xfId="14059" builtinId="9" hidden="1"/>
    <cellStyle name="Lien hypertexte visité" xfId="14060" builtinId="9" hidden="1"/>
    <cellStyle name="Lien hypertexte visité" xfId="14061" builtinId="9" hidden="1"/>
    <cellStyle name="Lien hypertexte visité" xfId="14062" builtinId="9" hidden="1"/>
    <cellStyle name="Lien hypertexte visité" xfId="14063" builtinId="9" hidden="1"/>
    <cellStyle name="Lien hypertexte visité" xfId="14064" builtinId="9" hidden="1"/>
    <cellStyle name="Lien hypertexte visité" xfId="14065" builtinId="9" hidden="1"/>
    <cellStyle name="Lien hypertexte visité" xfId="14066" builtinId="9" hidden="1"/>
    <cellStyle name="Lien hypertexte visité" xfId="14067" builtinId="9" hidden="1"/>
    <cellStyle name="Lien hypertexte visité" xfId="14068" builtinId="9" hidden="1"/>
    <cellStyle name="Lien hypertexte visité" xfId="14069" builtinId="9" hidden="1"/>
    <cellStyle name="Lien hypertexte visité" xfId="14070" builtinId="9" hidden="1"/>
    <cellStyle name="Lien hypertexte visité" xfId="14071" builtinId="9" hidden="1"/>
    <cellStyle name="Lien hypertexte visité" xfId="14072" builtinId="9" hidden="1"/>
    <cellStyle name="Lien hypertexte visité" xfId="14073" builtinId="9" hidden="1"/>
    <cellStyle name="Lien hypertexte visité" xfId="14074" builtinId="9" hidden="1"/>
    <cellStyle name="Lien hypertexte visité" xfId="14075" builtinId="9" hidden="1"/>
    <cellStyle name="Lien hypertexte visité" xfId="14076" builtinId="9" hidden="1"/>
    <cellStyle name="Lien hypertexte visité" xfId="14077" builtinId="9" hidden="1"/>
    <cellStyle name="Lien hypertexte visité" xfId="14078" builtinId="9" hidden="1"/>
    <cellStyle name="Lien hypertexte visité" xfId="14079" builtinId="9" hidden="1"/>
    <cellStyle name="Lien hypertexte visité" xfId="14080" builtinId="9" hidden="1"/>
    <cellStyle name="Lien hypertexte visité" xfId="14081" builtinId="9" hidden="1"/>
    <cellStyle name="Lien hypertexte visité" xfId="14082" builtinId="9" hidden="1"/>
    <cellStyle name="Lien hypertexte visité" xfId="14083" builtinId="9" hidden="1"/>
    <cellStyle name="Lien hypertexte visité" xfId="14084" builtinId="9" hidden="1"/>
    <cellStyle name="Lien hypertexte visité" xfId="14085" builtinId="9" hidden="1"/>
    <cellStyle name="Lien hypertexte visité" xfId="14086" builtinId="9" hidden="1"/>
    <cellStyle name="Lien hypertexte visité" xfId="14087" builtinId="9" hidden="1"/>
    <cellStyle name="Lien hypertexte visité" xfId="14088" builtinId="9" hidden="1"/>
    <cellStyle name="Lien hypertexte visité" xfId="14089" builtinId="9" hidden="1"/>
    <cellStyle name="Lien hypertexte visité" xfId="14090" builtinId="9" hidden="1"/>
    <cellStyle name="Lien hypertexte visité" xfId="14091" builtinId="9" hidden="1"/>
    <cellStyle name="Lien hypertexte visité" xfId="14092" builtinId="9" hidden="1"/>
    <cellStyle name="Lien hypertexte visité" xfId="14093" builtinId="9" hidden="1"/>
    <cellStyle name="Lien hypertexte visité" xfId="14094" builtinId="9" hidden="1"/>
    <cellStyle name="Lien hypertexte visité" xfId="14095" builtinId="9" hidden="1"/>
    <cellStyle name="Lien hypertexte visité" xfId="14096" builtinId="9" hidden="1"/>
    <cellStyle name="Lien hypertexte visité" xfId="14097" builtinId="9" hidden="1"/>
    <cellStyle name="Lien hypertexte visité" xfId="14098" builtinId="9" hidden="1"/>
    <cellStyle name="Lien hypertexte visité" xfId="14099" builtinId="9" hidden="1"/>
    <cellStyle name="Lien hypertexte visité" xfId="14100" builtinId="9" hidden="1"/>
    <cellStyle name="Lien hypertexte visité" xfId="14101" builtinId="9" hidden="1"/>
    <cellStyle name="Lien hypertexte visité" xfId="14102" builtinId="9" hidden="1"/>
    <cellStyle name="Lien hypertexte visité" xfId="14103" builtinId="9" hidden="1"/>
    <cellStyle name="Lien hypertexte visité" xfId="14104" builtinId="9" hidden="1"/>
    <cellStyle name="Lien hypertexte visité" xfId="14105" builtinId="9" hidden="1"/>
    <cellStyle name="Lien hypertexte visité" xfId="14106" builtinId="9" hidden="1"/>
    <cellStyle name="Lien hypertexte visité" xfId="14107" builtinId="9" hidden="1"/>
    <cellStyle name="Lien hypertexte visité" xfId="14108" builtinId="9" hidden="1"/>
    <cellStyle name="Lien hypertexte visité" xfId="14109" builtinId="9" hidden="1"/>
    <cellStyle name="Lien hypertexte visité" xfId="14110" builtinId="9" hidden="1"/>
    <cellStyle name="Lien hypertexte visité" xfId="14111" builtinId="9" hidden="1"/>
    <cellStyle name="Lien hypertexte visité" xfId="14112" builtinId="9" hidden="1"/>
    <cellStyle name="Lien hypertexte visité" xfId="14113" builtinId="9" hidden="1"/>
    <cellStyle name="Lien hypertexte visité" xfId="14114" builtinId="9" hidden="1"/>
    <cellStyle name="Lien hypertexte visité" xfId="14115" builtinId="9" hidden="1"/>
    <cellStyle name="Lien hypertexte visité" xfId="14116" builtinId="9" hidden="1"/>
    <cellStyle name="Lien hypertexte visité" xfId="14117" builtinId="9" hidden="1"/>
    <cellStyle name="Lien hypertexte visité" xfId="14118" builtinId="9" hidden="1"/>
    <cellStyle name="Lien hypertexte visité" xfId="14119" builtinId="9" hidden="1"/>
    <cellStyle name="Lien hypertexte visité" xfId="14120" builtinId="9" hidden="1"/>
    <cellStyle name="Lien hypertexte visité" xfId="14121" builtinId="9" hidden="1"/>
    <cellStyle name="Lien hypertexte visité" xfId="14122" builtinId="9" hidden="1"/>
    <cellStyle name="Lien hypertexte visité" xfId="14123" builtinId="9" hidden="1"/>
    <cellStyle name="Lien hypertexte visité" xfId="14124" builtinId="9" hidden="1"/>
    <cellStyle name="Lien hypertexte visité" xfId="14125" builtinId="9" hidden="1"/>
    <cellStyle name="Lien hypertexte visité" xfId="14126" builtinId="9" hidden="1"/>
    <cellStyle name="Lien hypertexte visité" xfId="14127" builtinId="9" hidden="1"/>
    <cellStyle name="Lien hypertexte visité" xfId="14128" builtinId="9" hidden="1"/>
    <cellStyle name="Lien hypertexte visité" xfId="14129" builtinId="9" hidden="1"/>
    <cellStyle name="Lien hypertexte visité" xfId="14130" builtinId="9" hidden="1"/>
    <cellStyle name="Lien hypertexte visité" xfId="14131" builtinId="9" hidden="1"/>
    <cellStyle name="Lien hypertexte visité" xfId="14132" builtinId="9" hidden="1"/>
    <cellStyle name="Lien hypertexte visité" xfId="14133" builtinId="9" hidden="1"/>
    <cellStyle name="Lien hypertexte visité" xfId="14134" builtinId="9" hidden="1"/>
    <cellStyle name="Lien hypertexte visité" xfId="14135" builtinId="9" hidden="1"/>
    <cellStyle name="Lien hypertexte visité" xfId="14136" builtinId="9" hidden="1"/>
    <cellStyle name="Lien hypertexte visité" xfId="14137" builtinId="9" hidden="1"/>
    <cellStyle name="Lien hypertexte visité" xfId="14138" builtinId="9" hidden="1"/>
    <cellStyle name="Lien hypertexte visité" xfId="14139" builtinId="9" hidden="1"/>
    <cellStyle name="Lien hypertexte visité" xfId="14140" builtinId="9" hidden="1"/>
    <cellStyle name="Lien hypertexte visité" xfId="14141" builtinId="9" hidden="1"/>
    <cellStyle name="Lien hypertexte visité" xfId="14142" builtinId="9" hidden="1"/>
    <cellStyle name="Lien hypertexte visité" xfId="14143" builtinId="9" hidden="1"/>
    <cellStyle name="Lien hypertexte visité" xfId="14144" builtinId="9" hidden="1"/>
    <cellStyle name="Lien hypertexte visité" xfId="14145" builtinId="9" hidden="1"/>
    <cellStyle name="Lien hypertexte visité" xfId="14146" builtinId="9" hidden="1"/>
    <cellStyle name="Lien hypertexte visité" xfId="14147" builtinId="9" hidden="1"/>
    <cellStyle name="Lien hypertexte visité" xfId="14148" builtinId="9" hidden="1"/>
    <cellStyle name="Lien hypertexte visité" xfId="14149" builtinId="9" hidden="1"/>
    <cellStyle name="Lien hypertexte visité" xfId="14150" builtinId="9" hidden="1"/>
    <cellStyle name="Lien hypertexte visité" xfId="14151" builtinId="9" hidden="1"/>
    <cellStyle name="Lien hypertexte visité" xfId="14152" builtinId="9" hidden="1"/>
    <cellStyle name="Lien hypertexte visité" xfId="14153" builtinId="9" hidden="1"/>
    <cellStyle name="Lien hypertexte visité" xfId="14154" builtinId="9" hidden="1"/>
    <cellStyle name="Lien hypertexte visité" xfId="14155" builtinId="9" hidden="1"/>
    <cellStyle name="Lien hypertexte visité" xfId="14156" builtinId="9" hidden="1"/>
    <cellStyle name="Lien hypertexte visité" xfId="14157" builtinId="9" hidden="1"/>
    <cellStyle name="Lien hypertexte visité" xfId="14158" builtinId="9" hidden="1"/>
    <cellStyle name="Lien hypertexte visité" xfId="14159" builtinId="9" hidden="1"/>
    <cellStyle name="Lien hypertexte visité" xfId="14160" builtinId="9" hidden="1"/>
    <cellStyle name="Lien hypertexte visité" xfId="14161" builtinId="9" hidden="1"/>
    <cellStyle name="Lien hypertexte visité" xfId="14162" builtinId="9" hidden="1"/>
    <cellStyle name="Lien hypertexte visité" xfId="14163" builtinId="9" hidden="1"/>
    <cellStyle name="Lien hypertexte visité" xfId="14164" builtinId="9" hidden="1"/>
    <cellStyle name="Lien hypertexte visité" xfId="14165" builtinId="9" hidden="1"/>
    <cellStyle name="Lien hypertexte visité" xfId="14166" builtinId="9" hidden="1"/>
    <cellStyle name="Lien hypertexte visité" xfId="14167" builtinId="9" hidden="1"/>
    <cellStyle name="Lien hypertexte visité" xfId="14168" builtinId="9" hidden="1"/>
    <cellStyle name="Lien hypertexte visité" xfId="14169" builtinId="9" hidden="1"/>
    <cellStyle name="Lien hypertexte visité" xfId="14170" builtinId="9" hidden="1"/>
    <cellStyle name="Lien hypertexte visité" xfId="14171" builtinId="9" hidden="1"/>
    <cellStyle name="Lien hypertexte visité" xfId="14172" builtinId="9" hidden="1"/>
    <cellStyle name="Lien hypertexte visité" xfId="14173" builtinId="9" hidden="1"/>
    <cellStyle name="Lien hypertexte visité" xfId="14174" builtinId="9" hidden="1"/>
    <cellStyle name="Lien hypertexte visité" xfId="14175" builtinId="9" hidden="1"/>
    <cellStyle name="Lien hypertexte visité" xfId="14176" builtinId="9" hidden="1"/>
    <cellStyle name="Lien hypertexte visité" xfId="14177" builtinId="9" hidden="1"/>
    <cellStyle name="Lien hypertexte visité" xfId="14178" builtinId="9" hidden="1"/>
    <cellStyle name="Lien hypertexte visité" xfId="14179" builtinId="9" hidden="1"/>
    <cellStyle name="Lien hypertexte visité" xfId="14180" builtinId="9" hidden="1"/>
    <cellStyle name="Lien hypertexte visité" xfId="14181" builtinId="9" hidden="1"/>
    <cellStyle name="Lien hypertexte visité" xfId="14182" builtinId="9" hidden="1"/>
    <cellStyle name="Lien hypertexte visité" xfId="14183" builtinId="9" hidden="1"/>
    <cellStyle name="Lien hypertexte visité" xfId="14184" builtinId="9" hidden="1"/>
    <cellStyle name="Lien hypertexte visité" xfId="14185" builtinId="9" hidden="1"/>
    <cellStyle name="Lien hypertexte visité" xfId="14186" builtinId="9" hidden="1"/>
    <cellStyle name="Lien hypertexte visité" xfId="14187" builtinId="9" hidden="1"/>
    <cellStyle name="Lien hypertexte visité" xfId="14188" builtinId="9" hidden="1"/>
    <cellStyle name="Lien hypertexte visité" xfId="14189" builtinId="9" hidden="1"/>
    <cellStyle name="Lien hypertexte visité" xfId="14190" builtinId="9" hidden="1"/>
    <cellStyle name="Lien hypertexte visité" xfId="14191" builtinId="9" hidden="1"/>
    <cellStyle name="Lien hypertexte visité" xfId="14192" builtinId="9" hidden="1"/>
    <cellStyle name="Lien hypertexte visité" xfId="14193" builtinId="9" hidden="1"/>
    <cellStyle name="Lien hypertexte visité" xfId="14194" builtinId="9" hidden="1"/>
    <cellStyle name="Lien hypertexte visité" xfId="14195" builtinId="9" hidden="1"/>
    <cellStyle name="Lien hypertexte visité" xfId="14196" builtinId="9" hidden="1"/>
    <cellStyle name="Lien hypertexte visité" xfId="14197" builtinId="9" hidden="1"/>
    <cellStyle name="Lien hypertexte visité" xfId="14198" builtinId="9" hidden="1"/>
    <cellStyle name="Lien hypertexte visité" xfId="14199" builtinId="9" hidden="1"/>
    <cellStyle name="Lien hypertexte visité" xfId="14200" builtinId="9" hidden="1"/>
    <cellStyle name="Lien hypertexte visité" xfId="14201" builtinId="9" hidden="1"/>
    <cellStyle name="Lien hypertexte visité" xfId="14202" builtinId="9" hidden="1"/>
    <cellStyle name="Lien hypertexte visité" xfId="14203" builtinId="9" hidden="1"/>
    <cellStyle name="Lien hypertexte visité" xfId="14204" builtinId="9" hidden="1"/>
    <cellStyle name="Lien hypertexte visité" xfId="14205" builtinId="9" hidden="1"/>
    <cellStyle name="Lien hypertexte visité" xfId="14206" builtinId="9" hidden="1"/>
    <cellStyle name="Lien hypertexte visité" xfId="14207" builtinId="9" hidden="1"/>
    <cellStyle name="Lien hypertexte visité" xfId="14208" builtinId="9" hidden="1"/>
    <cellStyle name="Lien hypertexte visité" xfId="14209" builtinId="9" hidden="1"/>
    <cellStyle name="Lien hypertexte visité" xfId="14210" builtinId="9" hidden="1"/>
    <cellStyle name="Lien hypertexte visité" xfId="14211" builtinId="9" hidden="1"/>
    <cellStyle name="Lien hypertexte visité" xfId="14212" builtinId="9" hidden="1"/>
    <cellStyle name="Lien hypertexte visité" xfId="14213" builtinId="9" hidden="1"/>
    <cellStyle name="Lien hypertexte visité" xfId="14214" builtinId="9" hidden="1"/>
    <cellStyle name="Lien hypertexte visité" xfId="14215" builtinId="9" hidden="1"/>
    <cellStyle name="Lien hypertexte visité" xfId="14216" builtinId="9" hidden="1"/>
    <cellStyle name="Lien hypertexte visité" xfId="14217" builtinId="9" hidden="1"/>
    <cellStyle name="Lien hypertexte visité" xfId="14218" builtinId="9" hidden="1"/>
    <cellStyle name="Lien hypertexte visité" xfId="14219" builtinId="9" hidden="1"/>
    <cellStyle name="Lien hypertexte visité" xfId="14220" builtinId="9" hidden="1"/>
    <cellStyle name="Lien hypertexte visité" xfId="14221" builtinId="9" hidden="1"/>
    <cellStyle name="Lien hypertexte visité" xfId="14222" builtinId="9" hidden="1"/>
    <cellStyle name="Lien hypertexte visité" xfId="14223" builtinId="9" hidden="1"/>
    <cellStyle name="Lien hypertexte visité" xfId="14224" builtinId="9" hidden="1"/>
    <cellStyle name="Lien hypertexte visité" xfId="14225" builtinId="9" hidden="1"/>
    <cellStyle name="Lien hypertexte visité" xfId="14226" builtinId="9" hidden="1"/>
    <cellStyle name="Lien hypertexte visité" xfId="14227" builtinId="9" hidden="1"/>
    <cellStyle name="Lien hypertexte visité" xfId="14228" builtinId="9" hidden="1"/>
    <cellStyle name="Lien hypertexte visité" xfId="14229" builtinId="9" hidden="1"/>
    <cellStyle name="Lien hypertexte visité" xfId="14230" builtinId="9" hidden="1"/>
    <cellStyle name="Lien hypertexte visité" xfId="14231" builtinId="9" hidden="1"/>
    <cellStyle name="Lien hypertexte visité" xfId="14232" builtinId="9" hidden="1"/>
    <cellStyle name="Lien hypertexte visité" xfId="14233" builtinId="9" hidden="1"/>
    <cellStyle name="Lien hypertexte visité" xfId="14234" builtinId="9" hidden="1"/>
    <cellStyle name="Lien hypertexte visité" xfId="14235" builtinId="9" hidden="1"/>
    <cellStyle name="Lien hypertexte visité" xfId="14236" builtinId="9" hidden="1"/>
    <cellStyle name="Lien hypertexte visité" xfId="14237" builtinId="9" hidden="1"/>
    <cellStyle name="Lien hypertexte visité" xfId="14238" builtinId="9" hidden="1"/>
    <cellStyle name="Lien hypertexte visité" xfId="14239" builtinId="9" hidden="1"/>
    <cellStyle name="Lien hypertexte visité" xfId="14240" builtinId="9" hidden="1"/>
    <cellStyle name="Lien hypertexte visité" xfId="14241" builtinId="9" hidden="1"/>
    <cellStyle name="Lien hypertexte visité" xfId="14242" builtinId="9" hidden="1"/>
    <cellStyle name="Lien hypertexte visité" xfId="14243" builtinId="9" hidden="1"/>
    <cellStyle name="Lien hypertexte visité" xfId="14244" builtinId="9" hidden="1"/>
    <cellStyle name="Lien hypertexte visité" xfId="14245" builtinId="9" hidden="1"/>
    <cellStyle name="Lien hypertexte visité" xfId="14246" builtinId="9" hidden="1"/>
    <cellStyle name="Lien hypertexte visité" xfId="14247" builtinId="9" hidden="1"/>
    <cellStyle name="Lien hypertexte visité" xfId="14248" builtinId="9" hidden="1"/>
    <cellStyle name="Lien hypertexte visité" xfId="14249" builtinId="9" hidden="1"/>
    <cellStyle name="Lien hypertexte visité" xfId="14250" builtinId="9" hidden="1"/>
    <cellStyle name="Lien hypertexte visité" xfId="14251" builtinId="9" hidden="1"/>
    <cellStyle name="Lien hypertexte visité" xfId="14252" builtinId="9" hidden="1"/>
    <cellStyle name="Lien hypertexte visité" xfId="14253" builtinId="9" hidden="1"/>
    <cellStyle name="Lien hypertexte visité" xfId="14254" builtinId="9" hidden="1"/>
    <cellStyle name="Lien hypertexte visité" xfId="14255" builtinId="9" hidden="1"/>
    <cellStyle name="Lien hypertexte visité" xfId="14256" builtinId="9" hidden="1"/>
    <cellStyle name="Lien hypertexte visité" xfId="14257" builtinId="9" hidden="1"/>
    <cellStyle name="Lien hypertexte visité" xfId="14258" builtinId="9" hidden="1"/>
    <cellStyle name="Lien hypertexte visité" xfId="14259" builtinId="9" hidden="1"/>
    <cellStyle name="Lien hypertexte visité" xfId="14260" builtinId="9" hidden="1"/>
    <cellStyle name="Lien hypertexte visité" xfId="14261" builtinId="9" hidden="1"/>
    <cellStyle name="Lien hypertexte visité" xfId="14262" builtinId="9" hidden="1"/>
    <cellStyle name="Lien hypertexte visité" xfId="14263" builtinId="9" hidden="1"/>
    <cellStyle name="Lien hypertexte visité" xfId="14264" builtinId="9" hidden="1"/>
    <cellStyle name="Lien hypertexte visité" xfId="14265" builtinId="9" hidden="1"/>
    <cellStyle name="Lien hypertexte visité" xfId="14266" builtinId="9" hidden="1"/>
    <cellStyle name="Lien hypertexte visité" xfId="14267" builtinId="9" hidden="1"/>
    <cellStyle name="Lien hypertexte visité" xfId="14268" builtinId="9" hidden="1"/>
    <cellStyle name="Lien hypertexte visité" xfId="14269" builtinId="9" hidden="1"/>
    <cellStyle name="Lien hypertexte visité" xfId="14270" builtinId="9" hidden="1"/>
    <cellStyle name="Lien hypertexte visité" xfId="14271" builtinId="9" hidden="1"/>
    <cellStyle name="Lien hypertexte visité" xfId="14272" builtinId="9" hidden="1"/>
    <cellStyle name="Lien hypertexte visité" xfId="14273" builtinId="9" hidden="1"/>
    <cellStyle name="Lien hypertexte visité" xfId="14274" builtinId="9" hidden="1"/>
    <cellStyle name="Lien hypertexte visité" xfId="14275" builtinId="9" hidden="1"/>
    <cellStyle name="Lien hypertexte visité" xfId="14276" builtinId="9" hidden="1"/>
    <cellStyle name="Lien hypertexte visité" xfId="14277" builtinId="9" hidden="1"/>
    <cellStyle name="Lien hypertexte visité" xfId="14278" builtinId="9" hidden="1"/>
    <cellStyle name="Lien hypertexte visité" xfId="14279" builtinId="9" hidden="1"/>
    <cellStyle name="Lien hypertexte visité" xfId="14280" builtinId="9" hidden="1"/>
    <cellStyle name="Lien hypertexte visité" xfId="14281" builtinId="9" hidden="1"/>
    <cellStyle name="Lien hypertexte visité" xfId="14282" builtinId="9" hidden="1"/>
    <cellStyle name="Lien hypertexte visité" xfId="14283" builtinId="9" hidden="1"/>
    <cellStyle name="Lien hypertexte visité" xfId="14284" builtinId="9" hidden="1"/>
    <cellStyle name="Lien hypertexte visité" xfId="14285" builtinId="9" hidden="1"/>
    <cellStyle name="Lien hypertexte visité" xfId="14286" builtinId="9" hidden="1"/>
    <cellStyle name="Lien hypertexte visité" xfId="14287" builtinId="9" hidden="1"/>
    <cellStyle name="Lien hypertexte visité" xfId="14288" builtinId="9" hidden="1"/>
    <cellStyle name="Lien hypertexte visité" xfId="14289" builtinId="9" hidden="1"/>
    <cellStyle name="Lien hypertexte visité" xfId="14290" builtinId="9" hidden="1"/>
    <cellStyle name="Lien hypertexte visité" xfId="14291" builtinId="9" hidden="1"/>
    <cellStyle name="Lien hypertexte visité" xfId="14292" builtinId="9" hidden="1"/>
    <cellStyle name="Lien hypertexte visité" xfId="14293" builtinId="9" hidden="1"/>
    <cellStyle name="Lien hypertexte visité" xfId="14294" builtinId="9" hidden="1"/>
    <cellStyle name="Lien hypertexte visité" xfId="14295" builtinId="9" hidden="1"/>
    <cellStyle name="Lien hypertexte visité" xfId="14296" builtinId="9" hidden="1"/>
    <cellStyle name="Lien hypertexte visité" xfId="14297" builtinId="9" hidden="1"/>
    <cellStyle name="Lien hypertexte visité" xfId="14298" builtinId="9" hidden="1"/>
    <cellStyle name="Lien hypertexte visité" xfId="14299" builtinId="9" hidden="1"/>
    <cellStyle name="Lien hypertexte visité" xfId="14300" builtinId="9" hidden="1"/>
    <cellStyle name="Lien hypertexte visité" xfId="14301" builtinId="9" hidden="1"/>
    <cellStyle name="Lien hypertexte visité" xfId="14302" builtinId="9" hidden="1"/>
    <cellStyle name="Lien hypertexte visité" xfId="14303" builtinId="9" hidden="1"/>
    <cellStyle name="Lien hypertexte visité" xfId="14304" builtinId="9" hidden="1"/>
    <cellStyle name="Lien hypertexte visité" xfId="14305" builtinId="9" hidden="1"/>
    <cellStyle name="Lien hypertexte visité" xfId="14306" builtinId="9" hidden="1"/>
    <cellStyle name="Lien hypertexte visité" xfId="14307" builtinId="9" hidden="1"/>
    <cellStyle name="Lien hypertexte visité" xfId="14308" builtinId="9" hidden="1"/>
    <cellStyle name="Lien hypertexte visité" xfId="14309" builtinId="9" hidden="1"/>
    <cellStyle name="Lien hypertexte visité" xfId="14310" builtinId="9" hidden="1"/>
    <cellStyle name="Lien hypertexte visité" xfId="14311" builtinId="9" hidden="1"/>
    <cellStyle name="Lien hypertexte visité" xfId="14312" builtinId="9" hidden="1"/>
    <cellStyle name="Lien hypertexte visité" xfId="14313" builtinId="9" hidden="1"/>
    <cellStyle name="Lien hypertexte visité" xfId="14314" builtinId="9" hidden="1"/>
    <cellStyle name="Lien hypertexte visité" xfId="14315" builtinId="9" hidden="1"/>
    <cellStyle name="Lien hypertexte visité" xfId="14316" builtinId="9" hidden="1"/>
    <cellStyle name="Lien hypertexte visité" xfId="14317" builtinId="9" hidden="1"/>
    <cellStyle name="Lien hypertexte visité" xfId="14318" builtinId="9" hidden="1"/>
    <cellStyle name="Lien hypertexte visité" xfId="14319" builtinId="9" hidden="1"/>
    <cellStyle name="Lien hypertexte visité" xfId="14320" builtinId="9" hidden="1"/>
    <cellStyle name="Lien hypertexte visité" xfId="14321" builtinId="9" hidden="1"/>
    <cellStyle name="Lien hypertexte visité" xfId="14322" builtinId="9" hidden="1"/>
    <cellStyle name="Lien hypertexte visité" xfId="14323" builtinId="9" hidden="1"/>
    <cellStyle name="Lien hypertexte visité" xfId="14324" builtinId="9" hidden="1"/>
    <cellStyle name="Lien hypertexte visité" xfId="14325" builtinId="9" hidden="1"/>
    <cellStyle name="Lien hypertexte visité" xfId="14326" builtinId="9" hidden="1"/>
    <cellStyle name="Lien hypertexte visité" xfId="14327" builtinId="9" hidden="1"/>
    <cellStyle name="Lien hypertexte visité" xfId="14328" builtinId="9" hidden="1"/>
    <cellStyle name="Lien hypertexte visité" xfId="14329" builtinId="9" hidden="1"/>
    <cellStyle name="Lien hypertexte visité" xfId="14330" builtinId="9" hidden="1"/>
    <cellStyle name="Lien hypertexte visité" xfId="14331" builtinId="9" hidden="1"/>
    <cellStyle name="Lien hypertexte visité" xfId="14332" builtinId="9" hidden="1"/>
    <cellStyle name="Lien hypertexte visité" xfId="14333" builtinId="9" hidden="1"/>
    <cellStyle name="Lien hypertexte visité" xfId="14334" builtinId="9" hidden="1"/>
    <cellStyle name="Lien hypertexte visité" xfId="14335" builtinId="9" hidden="1"/>
    <cellStyle name="Lien hypertexte visité" xfId="14336" builtinId="9" hidden="1"/>
    <cellStyle name="Lien hypertexte visité" xfId="14337" builtinId="9" hidden="1"/>
    <cellStyle name="Lien hypertexte visité" xfId="14338" builtinId="9" hidden="1"/>
    <cellStyle name="Lien hypertexte visité" xfId="14339" builtinId="9" hidden="1"/>
    <cellStyle name="Lien hypertexte visité" xfId="14340" builtinId="9" hidden="1"/>
    <cellStyle name="Lien hypertexte visité" xfId="14341" builtinId="9" hidden="1"/>
    <cellStyle name="Lien hypertexte visité" xfId="14342" builtinId="9" hidden="1"/>
    <cellStyle name="Lien hypertexte visité" xfId="14343" builtinId="9" hidden="1"/>
    <cellStyle name="Lien hypertexte visité" xfId="14344" builtinId="9" hidden="1"/>
    <cellStyle name="Lien hypertexte visité" xfId="14345" builtinId="9" hidden="1"/>
    <cellStyle name="Lien hypertexte visité" xfId="14346" builtinId="9" hidden="1"/>
    <cellStyle name="Lien hypertexte visité" xfId="14347" builtinId="9" hidden="1"/>
    <cellStyle name="Lien hypertexte visité" xfId="14348" builtinId="9" hidden="1"/>
    <cellStyle name="Lien hypertexte visité" xfId="14349" builtinId="9" hidden="1"/>
    <cellStyle name="Lien hypertexte visité" xfId="14350" builtinId="9" hidden="1"/>
    <cellStyle name="Lien hypertexte visité" xfId="14351" builtinId="9" hidden="1"/>
    <cellStyle name="Lien hypertexte visité" xfId="14352" builtinId="9" hidden="1"/>
    <cellStyle name="Lien hypertexte visité" xfId="14353" builtinId="9" hidden="1"/>
    <cellStyle name="Lien hypertexte visité" xfId="14354" builtinId="9" hidden="1"/>
    <cellStyle name="Lien hypertexte visité" xfId="14355" builtinId="9" hidden="1"/>
    <cellStyle name="Lien hypertexte visité" xfId="14356" builtinId="9" hidden="1"/>
    <cellStyle name="Lien hypertexte visité" xfId="14357" builtinId="9" hidden="1"/>
    <cellStyle name="Lien hypertexte visité" xfId="14358" builtinId="9" hidden="1"/>
    <cellStyle name="Lien hypertexte visité" xfId="14359" builtinId="9" hidden="1"/>
    <cellStyle name="Lien hypertexte visité" xfId="14360" builtinId="9" hidden="1"/>
    <cellStyle name="Lien hypertexte visité" xfId="14361" builtinId="9" hidden="1"/>
    <cellStyle name="Lien hypertexte visité" xfId="14362" builtinId="9" hidden="1"/>
    <cellStyle name="Lien hypertexte visité" xfId="14363" builtinId="9" hidden="1"/>
    <cellStyle name="Lien hypertexte visité" xfId="14364" builtinId="9" hidden="1"/>
    <cellStyle name="Lien hypertexte visité" xfId="14365" builtinId="9" hidden="1"/>
    <cellStyle name="Lien hypertexte visité" xfId="14366" builtinId="9" hidden="1"/>
    <cellStyle name="Lien hypertexte visité" xfId="14367" builtinId="9" hidden="1"/>
    <cellStyle name="Lien hypertexte visité" xfId="14368" builtinId="9" hidden="1"/>
    <cellStyle name="Lien hypertexte visité" xfId="14369" builtinId="9" hidden="1"/>
    <cellStyle name="Lien hypertexte visité" xfId="14370" builtinId="9" hidden="1"/>
    <cellStyle name="Lien hypertexte visité" xfId="14371" builtinId="9" hidden="1"/>
    <cellStyle name="Lien hypertexte visité" xfId="14372" builtinId="9" hidden="1"/>
    <cellStyle name="Lien hypertexte visité" xfId="14373" builtinId="9" hidden="1"/>
    <cellStyle name="Lien hypertexte visité" xfId="14374" builtinId="9" hidden="1"/>
    <cellStyle name="Lien hypertexte visité" xfId="14375" builtinId="9" hidden="1"/>
    <cellStyle name="Lien hypertexte visité" xfId="14376" builtinId="9" hidden="1"/>
    <cellStyle name="Lien hypertexte visité" xfId="14377" builtinId="9" hidden="1"/>
    <cellStyle name="Lien hypertexte visité" xfId="14378" builtinId="9" hidden="1"/>
    <cellStyle name="Lien hypertexte visité" xfId="14379" builtinId="9" hidden="1"/>
    <cellStyle name="Lien hypertexte visité" xfId="14380" builtinId="9" hidden="1"/>
    <cellStyle name="Lien hypertexte visité" xfId="14381" builtinId="9" hidden="1"/>
    <cellStyle name="Lien hypertexte visité" xfId="14382" builtinId="9" hidden="1"/>
    <cellStyle name="Lien hypertexte visité" xfId="14383" builtinId="9" hidden="1"/>
    <cellStyle name="Lien hypertexte visité" xfId="14384" builtinId="9" hidden="1"/>
    <cellStyle name="Lien hypertexte visité" xfId="14385" builtinId="9" hidden="1"/>
    <cellStyle name="Lien hypertexte visité" xfId="14386" builtinId="9" hidden="1"/>
    <cellStyle name="Lien hypertexte visité" xfId="14387" builtinId="9" hidden="1"/>
    <cellStyle name="Lien hypertexte visité" xfId="14388" builtinId="9" hidden="1"/>
    <cellStyle name="Lien hypertexte visité" xfId="14389" builtinId="9" hidden="1"/>
    <cellStyle name="Lien hypertexte visité" xfId="14390" builtinId="9" hidden="1"/>
    <cellStyle name="Lien hypertexte visité" xfId="14391" builtinId="9" hidden="1"/>
    <cellStyle name="Lien hypertexte visité" xfId="14392" builtinId="9" hidden="1"/>
    <cellStyle name="Lien hypertexte visité" xfId="14393" builtinId="9" hidden="1"/>
    <cellStyle name="Lien hypertexte visité" xfId="14394" builtinId="9" hidden="1"/>
    <cellStyle name="Lien hypertexte visité" xfId="14395" builtinId="9" hidden="1"/>
    <cellStyle name="Lien hypertexte visité" xfId="14396" builtinId="9" hidden="1"/>
    <cellStyle name="Lien hypertexte visité" xfId="14397" builtinId="9" hidden="1"/>
    <cellStyle name="Lien hypertexte visité" xfId="14398" builtinId="9" hidden="1"/>
    <cellStyle name="Lien hypertexte visité" xfId="14399" builtinId="9" hidden="1"/>
    <cellStyle name="Lien hypertexte visité" xfId="14400" builtinId="9" hidden="1"/>
    <cellStyle name="Lien hypertexte visité" xfId="14401" builtinId="9" hidden="1"/>
    <cellStyle name="Lien hypertexte visité" xfId="14402" builtinId="9" hidden="1"/>
    <cellStyle name="Lien hypertexte visité" xfId="14403" builtinId="9" hidden="1"/>
    <cellStyle name="Lien hypertexte visité" xfId="14404" builtinId="9" hidden="1"/>
    <cellStyle name="Lien hypertexte visité" xfId="14405" builtinId="9" hidden="1"/>
    <cellStyle name="Lien hypertexte visité" xfId="14406" builtinId="9" hidden="1"/>
    <cellStyle name="Lien hypertexte visité" xfId="14407" builtinId="9" hidden="1"/>
    <cellStyle name="Lien hypertexte visité" xfId="14408" builtinId="9" hidden="1"/>
    <cellStyle name="Lien hypertexte visité" xfId="14409" builtinId="9" hidden="1"/>
    <cellStyle name="Lien hypertexte visité" xfId="14410" builtinId="9" hidden="1"/>
    <cellStyle name="Lien hypertexte visité" xfId="14411" builtinId="9" hidden="1"/>
    <cellStyle name="Lien hypertexte visité" xfId="14412" builtinId="9" hidden="1"/>
    <cellStyle name="Lien hypertexte visité" xfId="14413" builtinId="9" hidden="1"/>
    <cellStyle name="Lien hypertexte visité" xfId="14414" builtinId="9" hidden="1"/>
    <cellStyle name="Lien hypertexte visité" xfId="14415" builtinId="9" hidden="1"/>
    <cellStyle name="Lien hypertexte visité" xfId="14416" builtinId="9" hidden="1"/>
    <cellStyle name="Lien hypertexte visité" xfId="14417" builtinId="9" hidden="1"/>
    <cellStyle name="Lien hypertexte visité" xfId="14418" builtinId="9" hidden="1"/>
    <cellStyle name="Lien hypertexte visité" xfId="14419" builtinId="9" hidden="1"/>
    <cellStyle name="Lien hypertexte visité" xfId="14420" builtinId="9" hidden="1"/>
    <cellStyle name="Lien hypertexte visité" xfId="14421" builtinId="9" hidden="1"/>
    <cellStyle name="Lien hypertexte visité" xfId="14422" builtinId="9" hidden="1"/>
    <cellStyle name="Lien hypertexte visité" xfId="14423" builtinId="9" hidden="1"/>
    <cellStyle name="Lien hypertexte visité" xfId="14424" builtinId="9" hidden="1"/>
    <cellStyle name="Lien hypertexte visité" xfId="14425" builtinId="9" hidden="1"/>
    <cellStyle name="Lien hypertexte visité" xfId="14426" builtinId="9" hidden="1"/>
    <cellStyle name="Lien hypertexte visité" xfId="14427" builtinId="9" hidden="1"/>
    <cellStyle name="Lien hypertexte visité" xfId="14428" builtinId="9" hidden="1"/>
    <cellStyle name="Lien hypertexte visité" xfId="14429" builtinId="9" hidden="1"/>
    <cellStyle name="Lien hypertexte visité" xfId="14430" builtinId="9" hidden="1"/>
    <cellStyle name="Lien hypertexte visité" xfId="14431" builtinId="9" hidden="1"/>
    <cellStyle name="Lien hypertexte visité" xfId="14432" builtinId="9" hidden="1"/>
    <cellStyle name="Lien hypertexte visité" xfId="14433" builtinId="9" hidden="1"/>
    <cellStyle name="Lien hypertexte visité" xfId="14434" builtinId="9" hidden="1"/>
    <cellStyle name="Lien hypertexte visité" xfId="14435" builtinId="9" hidden="1"/>
    <cellStyle name="Lien hypertexte visité" xfId="14436" builtinId="9" hidden="1"/>
    <cellStyle name="Lien hypertexte visité" xfId="14437" builtinId="9" hidden="1"/>
    <cellStyle name="Lien hypertexte visité" xfId="14438" builtinId="9" hidden="1"/>
    <cellStyle name="Lien hypertexte visité" xfId="14439" builtinId="9" hidden="1"/>
    <cellStyle name="Lien hypertexte visité" xfId="14440" builtinId="9" hidden="1"/>
    <cellStyle name="Lien hypertexte visité" xfId="14441" builtinId="9" hidden="1"/>
    <cellStyle name="Lien hypertexte visité" xfId="14442" builtinId="9" hidden="1"/>
    <cellStyle name="Lien hypertexte visité" xfId="14443" builtinId="9" hidden="1"/>
    <cellStyle name="Lien hypertexte visité" xfId="14444" builtinId="9" hidden="1"/>
    <cellStyle name="Lien hypertexte visité" xfId="14445" builtinId="9" hidden="1"/>
    <cellStyle name="Lien hypertexte visité" xfId="14446" builtinId="9" hidden="1"/>
    <cellStyle name="Lien hypertexte visité" xfId="14447" builtinId="9" hidden="1"/>
    <cellStyle name="Lien hypertexte visité" xfId="14448" builtinId="9" hidden="1"/>
    <cellStyle name="Lien hypertexte visité" xfId="14449" builtinId="9" hidden="1"/>
    <cellStyle name="Lien hypertexte visité" xfId="14450" builtinId="9" hidden="1"/>
    <cellStyle name="Lien hypertexte visité" xfId="14451" builtinId="9" hidden="1"/>
    <cellStyle name="Lien hypertexte visité" xfId="14452" builtinId="9" hidden="1"/>
    <cellStyle name="Lien hypertexte visité" xfId="14453" builtinId="9" hidden="1"/>
    <cellStyle name="Lien hypertexte visité" xfId="14454" builtinId="9" hidden="1"/>
    <cellStyle name="Lien hypertexte visité" xfId="14455" builtinId="9" hidden="1"/>
    <cellStyle name="Lien hypertexte visité" xfId="14456" builtinId="9" hidden="1"/>
    <cellStyle name="Lien hypertexte visité" xfId="14457" builtinId="9" hidden="1"/>
    <cellStyle name="Lien hypertexte visité" xfId="14458" builtinId="9" hidden="1"/>
    <cellStyle name="Lien hypertexte visité" xfId="14459" builtinId="9" hidden="1"/>
    <cellStyle name="Lien hypertexte visité" xfId="14460" builtinId="9" hidden="1"/>
    <cellStyle name="Lien hypertexte visité" xfId="14461" builtinId="9" hidden="1"/>
    <cellStyle name="Lien hypertexte visité" xfId="14462" builtinId="9" hidden="1"/>
    <cellStyle name="Lien hypertexte visité" xfId="14463" builtinId="9" hidden="1"/>
    <cellStyle name="Lien hypertexte visité" xfId="14464" builtinId="9" hidden="1"/>
    <cellStyle name="Lien hypertexte visité" xfId="14465" builtinId="9" hidden="1"/>
    <cellStyle name="Lien hypertexte visité" xfId="14466" builtinId="9" hidden="1"/>
    <cellStyle name="Lien hypertexte visité" xfId="14467" builtinId="9" hidden="1"/>
    <cellStyle name="Lien hypertexte visité" xfId="14468" builtinId="9" hidden="1"/>
    <cellStyle name="Lien hypertexte visité" xfId="14469" builtinId="9" hidden="1"/>
    <cellStyle name="Lien hypertexte visité" xfId="14470" builtinId="9" hidden="1"/>
    <cellStyle name="Lien hypertexte visité" xfId="14471" builtinId="9" hidden="1"/>
    <cellStyle name="Lien hypertexte visité" xfId="14472" builtinId="9" hidden="1"/>
    <cellStyle name="Lien hypertexte visité" xfId="14473" builtinId="9" hidden="1"/>
    <cellStyle name="Lien hypertexte visité" xfId="14474" builtinId="9" hidden="1"/>
    <cellStyle name="Lien hypertexte visité" xfId="14475" builtinId="9" hidden="1"/>
    <cellStyle name="Lien hypertexte visité" xfId="14476" builtinId="9" hidden="1"/>
    <cellStyle name="Lien hypertexte visité" xfId="14477" builtinId="9" hidden="1"/>
    <cellStyle name="Lien hypertexte visité" xfId="14478" builtinId="9" hidden="1"/>
    <cellStyle name="Lien hypertexte visité" xfId="14479" builtinId="9" hidden="1"/>
    <cellStyle name="Lien hypertexte visité" xfId="14480" builtinId="9" hidden="1"/>
    <cellStyle name="Lien hypertexte visité" xfId="14481" builtinId="9" hidden="1"/>
    <cellStyle name="Lien hypertexte visité" xfId="14482" builtinId="9" hidden="1"/>
    <cellStyle name="Lien hypertexte visité" xfId="14483" builtinId="9" hidden="1"/>
    <cellStyle name="Lien hypertexte visité" xfId="14484" builtinId="9" hidden="1"/>
    <cellStyle name="Lien hypertexte visité" xfId="14485" builtinId="9" hidden="1"/>
    <cellStyle name="Lien hypertexte visité" xfId="14486" builtinId="9" hidden="1"/>
    <cellStyle name="Lien hypertexte visité" xfId="14487" builtinId="9" hidden="1"/>
    <cellStyle name="Lien hypertexte visité" xfId="14488" builtinId="9" hidden="1"/>
    <cellStyle name="Lien hypertexte visité" xfId="14489" builtinId="9" hidden="1"/>
    <cellStyle name="Lien hypertexte visité" xfId="14490" builtinId="9" hidden="1"/>
    <cellStyle name="Lien hypertexte visité" xfId="14491" builtinId="9" hidden="1"/>
    <cellStyle name="Lien hypertexte visité" xfId="14492" builtinId="9" hidden="1"/>
    <cellStyle name="Lien hypertexte visité" xfId="14493" builtinId="9" hidden="1"/>
    <cellStyle name="Lien hypertexte visité" xfId="14494" builtinId="9" hidden="1"/>
    <cellStyle name="Lien hypertexte visité" xfId="14495" builtinId="9" hidden="1"/>
    <cellStyle name="Lien hypertexte visité" xfId="14496" builtinId="9" hidden="1"/>
    <cellStyle name="Lien hypertexte visité" xfId="14497" builtinId="9" hidden="1"/>
    <cellStyle name="Lien hypertexte visité" xfId="14498" builtinId="9" hidden="1"/>
    <cellStyle name="Lien hypertexte visité" xfId="14499" builtinId="9" hidden="1"/>
    <cellStyle name="Lien hypertexte visité" xfId="14500" builtinId="9" hidden="1"/>
    <cellStyle name="Lien hypertexte visité" xfId="14501" builtinId="9" hidden="1"/>
    <cellStyle name="Lien hypertexte visité" xfId="14502" builtinId="9" hidden="1"/>
    <cellStyle name="Lien hypertexte visité" xfId="14503" builtinId="9" hidden="1"/>
    <cellStyle name="Lien hypertexte visité" xfId="14504" builtinId="9" hidden="1"/>
    <cellStyle name="Lien hypertexte visité" xfId="14505" builtinId="9" hidden="1"/>
    <cellStyle name="Lien hypertexte visité" xfId="14506" builtinId="9" hidden="1"/>
    <cellStyle name="Lien hypertexte visité" xfId="14507" builtinId="9" hidden="1"/>
    <cellStyle name="Lien hypertexte visité" xfId="14508" builtinId="9" hidden="1"/>
    <cellStyle name="Lien hypertexte visité" xfId="14509" builtinId="9" hidden="1"/>
    <cellStyle name="Lien hypertexte visité" xfId="14510" builtinId="9" hidden="1"/>
    <cellStyle name="Lien hypertexte visité" xfId="14511" builtinId="9" hidden="1"/>
    <cellStyle name="Lien hypertexte visité" xfId="14512" builtinId="9" hidden="1"/>
    <cellStyle name="Lien hypertexte visité" xfId="14513" builtinId="9" hidden="1"/>
    <cellStyle name="Lien hypertexte visité" xfId="14514" builtinId="9" hidden="1"/>
    <cellStyle name="Lien hypertexte visité" xfId="14515" builtinId="9" hidden="1"/>
    <cellStyle name="Lien hypertexte visité" xfId="14517" builtinId="9" hidden="1"/>
    <cellStyle name="Lien hypertexte visité" xfId="14519" builtinId="9" hidden="1"/>
    <cellStyle name="Lien hypertexte visité" xfId="14521" builtinId="9" hidden="1"/>
    <cellStyle name="Lien hypertexte visité" xfId="14523" builtinId="9" hidden="1"/>
    <cellStyle name="Lien hypertexte visité" xfId="14525" builtinId="9" hidden="1"/>
    <cellStyle name="Lien hypertexte visité" xfId="14527" builtinId="9" hidden="1"/>
    <cellStyle name="Lien hypertexte visité" xfId="14529" builtinId="9" hidden="1"/>
    <cellStyle name="Lien hypertexte visité" xfId="14531" builtinId="9" hidden="1"/>
    <cellStyle name="Lien hypertexte visité" xfId="14533" builtinId="9" hidden="1"/>
    <cellStyle name="Lien hypertexte visité" xfId="14535" builtinId="9" hidden="1"/>
    <cellStyle name="Lien hypertexte visité" xfId="14537" builtinId="9" hidden="1"/>
    <cellStyle name="Lien hypertexte visité" xfId="14539" builtinId="9" hidden="1"/>
    <cellStyle name="Lien hypertexte visité" xfId="14541" builtinId="9" hidden="1"/>
    <cellStyle name="Lien hypertexte visité" xfId="14543" builtinId="9" hidden="1"/>
    <cellStyle name="Lien hypertexte visité" xfId="14545" builtinId="9" hidden="1"/>
    <cellStyle name="Lien hypertexte visité" xfId="14547" builtinId="9" hidden="1"/>
    <cellStyle name="Lien hypertexte visité" xfId="14549" builtinId="9" hidden="1"/>
    <cellStyle name="Lien hypertexte visité" xfId="14551" builtinId="9" hidden="1"/>
    <cellStyle name="Lien hypertexte visité" xfId="14553" builtinId="9" hidden="1"/>
    <cellStyle name="Lien hypertexte visité" xfId="14555" builtinId="9" hidden="1"/>
    <cellStyle name="Lien hypertexte visité" xfId="14557" builtinId="9" hidden="1"/>
    <cellStyle name="Lien hypertexte visité" xfId="14559" builtinId="9" hidden="1"/>
    <cellStyle name="Lien hypertexte visité" xfId="14561" builtinId="9" hidden="1"/>
    <cellStyle name="Lien hypertexte visité" xfId="14563" builtinId="9" hidden="1"/>
    <cellStyle name="Lien hypertexte visité" xfId="14565" builtinId="9" hidden="1"/>
    <cellStyle name="Lien hypertexte visité" xfId="14567" builtinId="9" hidden="1"/>
    <cellStyle name="Lien hypertexte visité" xfId="14569" builtinId="9" hidden="1"/>
    <cellStyle name="Lien hypertexte visité" xfId="14571" builtinId="9" hidden="1"/>
    <cellStyle name="Lien hypertexte visité" xfId="14573" builtinId="9" hidden="1"/>
    <cellStyle name="Lien hypertexte visité" xfId="14575" builtinId="9" hidden="1"/>
    <cellStyle name="Lien hypertexte visité" xfId="14577" builtinId="9" hidden="1"/>
    <cellStyle name="Lien hypertexte visité" xfId="14579" builtinId="9" hidden="1"/>
    <cellStyle name="Lien hypertexte visité" xfId="14581" builtinId="9" hidden="1"/>
    <cellStyle name="Lien hypertexte visité" xfId="14583" builtinId="9" hidden="1"/>
    <cellStyle name="Lien hypertexte visité" xfId="14585" builtinId="9" hidden="1"/>
    <cellStyle name="Lien hypertexte visité" xfId="14587" builtinId="9" hidden="1"/>
    <cellStyle name="Lien hypertexte visité" xfId="14589" builtinId="9" hidden="1"/>
    <cellStyle name="Lien hypertexte visité" xfId="14591" builtinId="9" hidden="1"/>
    <cellStyle name="Lien hypertexte visité" xfId="14593" builtinId="9" hidden="1"/>
    <cellStyle name="Lien hypertexte visité" xfId="14595" builtinId="9" hidden="1"/>
    <cellStyle name="Lien hypertexte visité" xfId="14597" builtinId="9" hidden="1"/>
    <cellStyle name="Lien hypertexte visité" xfId="14599" builtinId="9" hidden="1"/>
    <cellStyle name="Lien hypertexte visité" xfId="14601" builtinId="9" hidden="1"/>
    <cellStyle name="Lien hypertexte visité" xfId="14603" builtinId="9" hidden="1"/>
    <cellStyle name="Lien hypertexte visité" xfId="14605" builtinId="9" hidden="1"/>
    <cellStyle name="Lien hypertexte visité" xfId="14607" builtinId="9" hidden="1"/>
    <cellStyle name="Lien hypertexte visité" xfId="14609" builtinId="9" hidden="1"/>
    <cellStyle name="Lien hypertexte visité" xfId="14611" builtinId="9" hidden="1"/>
    <cellStyle name="Lien hypertexte visité" xfId="14613" builtinId="9" hidden="1"/>
    <cellStyle name="Lien hypertexte visité" xfId="14615" builtinId="9" hidden="1"/>
    <cellStyle name="Lien hypertexte visité" xfId="14617" builtinId="9" hidden="1"/>
    <cellStyle name="Lien hypertexte visité" xfId="14619" builtinId="9" hidden="1"/>
    <cellStyle name="Lien hypertexte visité" xfId="14621" builtinId="9" hidden="1"/>
    <cellStyle name="Lien hypertexte visité" xfId="14623" builtinId="9" hidden="1"/>
    <cellStyle name="Lien hypertexte visité" xfId="14625" builtinId="9" hidden="1"/>
    <cellStyle name="Lien hypertexte visité" xfId="14627" builtinId="9" hidden="1"/>
    <cellStyle name="Lien hypertexte visité" xfId="14629" builtinId="9" hidden="1"/>
    <cellStyle name="Lien hypertexte visité" xfId="14631" builtinId="9" hidden="1"/>
    <cellStyle name="Lien hypertexte visité" xfId="14633" builtinId="9" hidden="1"/>
    <cellStyle name="Lien hypertexte visité" xfId="14635" builtinId="9" hidden="1"/>
    <cellStyle name="Lien hypertexte visité" xfId="14637" builtinId="9" hidden="1"/>
    <cellStyle name="Lien hypertexte visité" xfId="14639" builtinId="9" hidden="1"/>
    <cellStyle name="Lien hypertexte visité" xfId="14641" builtinId="9" hidden="1"/>
    <cellStyle name="Lien hypertexte visité" xfId="14643" builtinId="9" hidden="1"/>
    <cellStyle name="Lien hypertexte visité" xfId="14645" builtinId="9" hidden="1"/>
    <cellStyle name="Lien hypertexte visité" xfId="14647" builtinId="9" hidden="1"/>
    <cellStyle name="Lien hypertexte visité" xfId="14649" builtinId="9" hidden="1"/>
    <cellStyle name="Lien hypertexte visité" xfId="14651" builtinId="9" hidden="1"/>
    <cellStyle name="Lien hypertexte visité" xfId="14653" builtinId="9" hidden="1"/>
    <cellStyle name="Lien hypertexte visité" xfId="14655" builtinId="9" hidden="1"/>
    <cellStyle name="Lien hypertexte visité" xfId="14657" builtinId="9" hidden="1"/>
    <cellStyle name="Lien hypertexte visité" xfId="14659" builtinId="9" hidden="1"/>
    <cellStyle name="Lien hypertexte visité" xfId="14661" builtinId="9" hidden="1"/>
    <cellStyle name="Lien hypertexte visité" xfId="14663" builtinId="9" hidden="1"/>
    <cellStyle name="Lien hypertexte visité" xfId="14665" builtinId="9" hidden="1"/>
    <cellStyle name="Lien hypertexte visité" xfId="14667" builtinId="9" hidden="1"/>
    <cellStyle name="Lien hypertexte visité" xfId="14669" builtinId="9" hidden="1"/>
    <cellStyle name="Lien hypertexte visité" xfId="14671" builtinId="9" hidden="1"/>
    <cellStyle name="Lien hypertexte visité" xfId="14673" builtinId="9" hidden="1"/>
    <cellStyle name="Lien hypertexte visité" xfId="14675" builtinId="9" hidden="1"/>
    <cellStyle name="Lien hypertexte visité" xfId="14677" builtinId="9" hidden="1"/>
    <cellStyle name="Lien hypertexte visité" xfId="14679" builtinId="9" hidden="1"/>
    <cellStyle name="Lien hypertexte visité" xfId="14681" builtinId="9" hidden="1"/>
    <cellStyle name="Lien hypertexte visité" xfId="14683" builtinId="9" hidden="1"/>
    <cellStyle name="Lien hypertexte visité" xfId="14685" builtinId="9" hidden="1"/>
    <cellStyle name="Lien hypertexte visité" xfId="14687" builtinId="9" hidden="1"/>
    <cellStyle name="Lien hypertexte visité" xfId="14689" builtinId="9" hidden="1"/>
    <cellStyle name="Lien hypertexte visité" xfId="14691" builtinId="9" hidden="1"/>
    <cellStyle name="Lien hypertexte visité" xfId="14693" builtinId="9" hidden="1"/>
    <cellStyle name="Lien hypertexte visité" xfId="14695" builtinId="9" hidden="1"/>
    <cellStyle name="Lien hypertexte visité" xfId="14697" builtinId="9" hidden="1"/>
    <cellStyle name="Lien hypertexte visité" xfId="14699" builtinId="9" hidden="1"/>
    <cellStyle name="Lien hypertexte visité" xfId="14701" builtinId="9" hidden="1"/>
    <cellStyle name="Lien hypertexte visité" xfId="14703" builtinId="9" hidden="1"/>
    <cellStyle name="Lien hypertexte visité" xfId="14705" builtinId="9" hidden="1"/>
    <cellStyle name="Lien hypertexte visité" xfId="14707" builtinId="9" hidden="1"/>
    <cellStyle name="Lien hypertexte visité" xfId="14709" builtinId="9" hidden="1"/>
    <cellStyle name="Lien hypertexte visité" xfId="14711" builtinId="9" hidden="1"/>
    <cellStyle name="Lien hypertexte visité" xfId="14713" builtinId="9" hidden="1"/>
    <cellStyle name="Lien hypertexte visité" xfId="14715" builtinId="9" hidden="1"/>
    <cellStyle name="Lien hypertexte visité" xfId="14717" builtinId="9" hidden="1"/>
    <cellStyle name="Lien hypertexte visité" xfId="14719" builtinId="9" hidden="1"/>
    <cellStyle name="Lien hypertexte visité" xfId="14721" builtinId="9" hidden="1"/>
    <cellStyle name="Lien hypertexte visité" xfId="14723" builtinId="9" hidden="1"/>
    <cellStyle name="Lien hypertexte visité" xfId="14725" builtinId="9" hidden="1"/>
    <cellStyle name="Lien hypertexte visité" xfId="14727" builtinId="9" hidden="1"/>
    <cellStyle name="Lien hypertexte visité" xfId="14729" builtinId="9" hidden="1"/>
    <cellStyle name="Lien hypertexte visité" xfId="14731" builtinId="9" hidden="1"/>
    <cellStyle name="Lien hypertexte visité" xfId="14733" builtinId="9" hidden="1"/>
    <cellStyle name="Lien hypertexte visité" xfId="14735" builtinId="9" hidden="1"/>
    <cellStyle name="Lien hypertexte visité" xfId="14737" builtinId="9" hidden="1"/>
    <cellStyle name="Lien hypertexte visité" xfId="14739" builtinId="9" hidden="1"/>
    <cellStyle name="Lien hypertexte visité" xfId="14741" builtinId="9" hidden="1"/>
    <cellStyle name="Lien hypertexte visité" xfId="14743" builtinId="9" hidden="1"/>
    <cellStyle name="Lien hypertexte visité" xfId="14745" builtinId="9" hidden="1"/>
    <cellStyle name="Lien hypertexte visité" xfId="14747" builtinId="9" hidden="1"/>
    <cellStyle name="Lien hypertexte visité" xfId="14749" builtinId="9" hidden="1"/>
    <cellStyle name="Lien hypertexte visité" xfId="14751" builtinId="9" hidden="1"/>
    <cellStyle name="Lien hypertexte visité" xfId="14753" builtinId="9" hidden="1"/>
    <cellStyle name="Lien hypertexte visité" xfId="14755" builtinId="9" hidden="1"/>
    <cellStyle name="Lien hypertexte visité" xfId="14757" builtinId="9" hidden="1"/>
    <cellStyle name="Lien hypertexte visité" xfId="14759" builtinId="9" hidden="1"/>
    <cellStyle name="Lien hypertexte visité" xfId="14761" builtinId="9" hidden="1"/>
    <cellStyle name="Lien hypertexte visité" xfId="14763" builtinId="9" hidden="1"/>
    <cellStyle name="Lien hypertexte visité" xfId="14765" builtinId="9" hidden="1"/>
    <cellStyle name="Lien hypertexte visité" xfId="14767" builtinId="9" hidden="1"/>
    <cellStyle name="Lien hypertexte visité" xfId="14769" builtinId="9" hidden="1"/>
    <cellStyle name="Lien hypertexte visité" xfId="14771" builtinId="9" hidden="1"/>
    <cellStyle name="Lien hypertexte visité" xfId="14773" builtinId="9" hidden="1"/>
    <cellStyle name="Lien hypertexte visité" xfId="14775" builtinId="9" hidden="1"/>
    <cellStyle name="Lien hypertexte visité" xfId="14777" builtinId="9" hidden="1"/>
    <cellStyle name="Lien hypertexte visité" xfId="14779" builtinId="9" hidden="1"/>
    <cellStyle name="Lien hypertexte visité" xfId="14781" builtinId="9" hidden="1"/>
    <cellStyle name="Lien hypertexte visité" xfId="14783" builtinId="9" hidden="1"/>
    <cellStyle name="Lien hypertexte visité" xfId="14785" builtinId="9" hidden="1"/>
    <cellStyle name="Lien hypertexte visité" xfId="14787" builtinId="9" hidden="1"/>
    <cellStyle name="Lien hypertexte visité" xfId="14789" builtinId="9" hidden="1"/>
    <cellStyle name="Lien hypertexte visité" xfId="14791" builtinId="9" hidden="1"/>
    <cellStyle name="Lien hypertexte visité" xfId="14793" builtinId="9" hidden="1"/>
    <cellStyle name="Lien hypertexte visité" xfId="14795" builtinId="9" hidden="1"/>
    <cellStyle name="Lien hypertexte visité" xfId="14797" builtinId="9" hidden="1"/>
    <cellStyle name="Lien hypertexte visité" xfId="14799" builtinId="9" hidden="1"/>
    <cellStyle name="Lien hypertexte visité" xfId="14801" builtinId="9" hidden="1"/>
    <cellStyle name="Lien hypertexte visité" xfId="14803" builtinId="9" hidden="1"/>
    <cellStyle name="Lien hypertexte visité" xfId="14805" builtinId="9" hidden="1"/>
    <cellStyle name="Lien hypertexte visité" xfId="14807" builtinId="9" hidden="1"/>
    <cellStyle name="Lien hypertexte visité" xfId="14809" builtinId="9" hidden="1"/>
    <cellStyle name="Lien hypertexte visité" xfId="14811" builtinId="9" hidden="1"/>
    <cellStyle name="Lien hypertexte visité" xfId="14813" builtinId="9" hidden="1"/>
    <cellStyle name="Lien hypertexte visité" xfId="14815" builtinId="9" hidden="1"/>
    <cellStyle name="Lien hypertexte visité" xfId="14817" builtinId="9" hidden="1"/>
    <cellStyle name="Lien hypertexte visité" xfId="14819" builtinId="9" hidden="1"/>
    <cellStyle name="Lien hypertexte visité" xfId="14821" builtinId="9" hidden="1"/>
    <cellStyle name="Lien hypertexte visité" xfId="14823" builtinId="9" hidden="1"/>
    <cellStyle name="Lien hypertexte visité" xfId="14825" builtinId="9" hidden="1"/>
    <cellStyle name="Lien hypertexte visité" xfId="14827" builtinId="9" hidden="1"/>
    <cellStyle name="Lien hypertexte visité" xfId="14829" builtinId="9" hidden="1"/>
    <cellStyle name="Lien hypertexte visité" xfId="14831" builtinId="9" hidden="1"/>
    <cellStyle name="Lien hypertexte visité" xfId="14833" builtinId="9" hidden="1"/>
    <cellStyle name="Lien hypertexte visité" xfId="14835" builtinId="9" hidden="1"/>
    <cellStyle name="Lien hypertexte visité" xfId="14837" builtinId="9" hidden="1"/>
    <cellStyle name="Lien hypertexte visité" xfId="14839" builtinId="9" hidden="1"/>
    <cellStyle name="Lien hypertexte visité" xfId="14841" builtinId="9" hidden="1"/>
    <cellStyle name="Lien hypertexte visité" xfId="14843" builtinId="9" hidden="1"/>
    <cellStyle name="Lien hypertexte visité" xfId="14845" builtinId="9" hidden="1"/>
    <cellStyle name="Lien hypertexte visité" xfId="14847" builtinId="9" hidden="1"/>
    <cellStyle name="Lien hypertexte visité" xfId="14849" builtinId="9" hidden="1"/>
    <cellStyle name="Lien hypertexte visité" xfId="14851" builtinId="9" hidden="1"/>
    <cellStyle name="Lien hypertexte visité" xfId="14853" builtinId="9" hidden="1"/>
    <cellStyle name="Lien hypertexte visité" xfId="14855" builtinId="9" hidden="1"/>
    <cellStyle name="Lien hypertexte visité" xfId="14857" builtinId="9" hidden="1"/>
    <cellStyle name="Lien hypertexte visité" xfId="14859" builtinId="9" hidden="1"/>
    <cellStyle name="Lien hypertexte visité" xfId="14861" builtinId="9" hidden="1"/>
    <cellStyle name="Lien hypertexte visité" xfId="14863" builtinId="9" hidden="1"/>
    <cellStyle name="Lien hypertexte visité" xfId="14865" builtinId="9" hidden="1"/>
    <cellStyle name="Lien hypertexte visité" xfId="14867" builtinId="9" hidden="1"/>
    <cellStyle name="Lien hypertexte visité" xfId="14869" builtinId="9" hidden="1"/>
    <cellStyle name="Lien hypertexte visité" xfId="14871" builtinId="9" hidden="1"/>
    <cellStyle name="Lien hypertexte visité" xfId="14873" builtinId="9" hidden="1"/>
    <cellStyle name="Lien hypertexte visité" xfId="14875" builtinId="9" hidden="1"/>
    <cellStyle name="Lien hypertexte visité" xfId="14877" builtinId="9" hidden="1"/>
    <cellStyle name="Lien hypertexte visité" xfId="14879" builtinId="9" hidden="1"/>
    <cellStyle name="Lien hypertexte visité" xfId="14881" builtinId="9" hidden="1"/>
    <cellStyle name="Lien hypertexte visité" xfId="14883" builtinId="9" hidden="1"/>
    <cellStyle name="Lien hypertexte visité" xfId="14885" builtinId="9" hidden="1"/>
    <cellStyle name="Lien hypertexte visité" xfId="14887" builtinId="9" hidden="1"/>
    <cellStyle name="Lien hypertexte visité" xfId="14889" builtinId="9" hidden="1"/>
    <cellStyle name="Lien hypertexte visité" xfId="14891" builtinId="9" hidden="1"/>
    <cellStyle name="Lien hypertexte visité" xfId="14893" builtinId="9" hidden="1"/>
    <cellStyle name="Lien hypertexte visité" xfId="14895" builtinId="9" hidden="1"/>
    <cellStyle name="Lien hypertexte visité" xfId="14897" builtinId="9" hidden="1"/>
    <cellStyle name="Lien hypertexte visité" xfId="14899" builtinId="9" hidden="1"/>
    <cellStyle name="Lien hypertexte visité" xfId="14901" builtinId="9" hidden="1"/>
    <cellStyle name="Lien hypertexte visité" xfId="14903" builtinId="9" hidden="1"/>
    <cellStyle name="Lien hypertexte visité" xfId="14905" builtinId="9" hidden="1"/>
    <cellStyle name="Lien hypertexte visité" xfId="14907" builtinId="9" hidden="1"/>
    <cellStyle name="Lien hypertexte visité" xfId="14909" builtinId="9" hidden="1"/>
    <cellStyle name="Lien hypertexte visité" xfId="14911" builtinId="9" hidden="1"/>
    <cellStyle name="Lien hypertexte visité" xfId="14913" builtinId="9" hidden="1"/>
    <cellStyle name="Lien hypertexte visité" xfId="14915" builtinId="9" hidden="1"/>
    <cellStyle name="Lien hypertexte visité" xfId="14917" builtinId="9" hidden="1"/>
    <cellStyle name="Lien hypertexte visité" xfId="14919" builtinId="9" hidden="1"/>
    <cellStyle name="Lien hypertexte visité" xfId="14921" builtinId="9" hidden="1"/>
    <cellStyle name="Lien hypertexte visité" xfId="14923" builtinId="9" hidden="1"/>
    <cellStyle name="Lien hypertexte visité" xfId="14925" builtinId="9" hidden="1"/>
    <cellStyle name="Lien hypertexte visité" xfId="14927" builtinId="9" hidden="1"/>
    <cellStyle name="Lien hypertexte visité" xfId="14929" builtinId="9" hidden="1"/>
    <cellStyle name="Lien hypertexte visité" xfId="14931" builtinId="9" hidden="1"/>
    <cellStyle name="Lien hypertexte visité" xfId="14933" builtinId="9" hidden="1"/>
    <cellStyle name="Lien hypertexte visité" xfId="14935" builtinId="9" hidden="1"/>
    <cellStyle name="Lien hypertexte visité" xfId="14937" builtinId="9" hidden="1"/>
    <cellStyle name="Lien hypertexte visité" xfId="14939" builtinId="9" hidden="1"/>
    <cellStyle name="Lien hypertexte visité" xfId="14941" builtinId="9" hidden="1"/>
    <cellStyle name="Lien hypertexte visité" xfId="14943" builtinId="9" hidden="1"/>
    <cellStyle name="Lien hypertexte visité" xfId="14945" builtinId="9" hidden="1"/>
    <cellStyle name="Lien hypertexte visité" xfId="14947" builtinId="9" hidden="1"/>
    <cellStyle name="Lien hypertexte visité" xfId="14949" builtinId="9" hidden="1"/>
    <cellStyle name="Lien hypertexte visité" xfId="14951" builtinId="9" hidden="1"/>
    <cellStyle name="Lien hypertexte visité" xfId="14953" builtinId="9" hidden="1"/>
    <cellStyle name="Lien hypertexte visité" xfId="14955" builtinId="9" hidden="1"/>
    <cellStyle name="Lien hypertexte visité" xfId="14957" builtinId="9" hidden="1"/>
    <cellStyle name="Lien hypertexte visité" xfId="14959" builtinId="9" hidden="1"/>
    <cellStyle name="Lien hypertexte visité" xfId="14961" builtinId="9" hidden="1"/>
    <cellStyle name="Lien hypertexte visité" xfId="14963" builtinId="9" hidden="1"/>
    <cellStyle name="Lien hypertexte visité" xfId="14965" builtinId="9" hidden="1"/>
    <cellStyle name="Lien hypertexte visité" xfId="14967" builtinId="9" hidden="1"/>
    <cellStyle name="Lien hypertexte visité" xfId="14969" builtinId="9" hidden="1"/>
    <cellStyle name="Lien hypertexte visité" xfId="14971" builtinId="9" hidden="1"/>
    <cellStyle name="Lien hypertexte visité" xfId="14973" builtinId="9" hidden="1"/>
    <cellStyle name="Lien hypertexte visité" xfId="14975" builtinId="9" hidden="1"/>
    <cellStyle name="Lien hypertexte visité" xfId="14977" builtinId="9" hidden="1"/>
    <cellStyle name="Lien hypertexte visité" xfId="14979" builtinId="9" hidden="1"/>
    <cellStyle name="Lien hypertexte visité" xfId="14981" builtinId="9" hidden="1"/>
    <cellStyle name="Lien hypertexte visité" xfId="14983" builtinId="9" hidden="1"/>
    <cellStyle name="Lien hypertexte visité" xfId="14985" builtinId="9" hidden="1"/>
    <cellStyle name="Lien hypertexte visité" xfId="14987" builtinId="9" hidden="1"/>
    <cellStyle name="Lien hypertexte visité" xfId="14989" builtinId="9" hidden="1"/>
    <cellStyle name="Lien hypertexte visité" xfId="14991" builtinId="9" hidden="1"/>
    <cellStyle name="Lien hypertexte visité" xfId="14993" builtinId="9" hidden="1"/>
    <cellStyle name="Lien hypertexte visité" xfId="14995" builtinId="9" hidden="1"/>
    <cellStyle name="Lien hypertexte visité" xfId="14997" builtinId="9" hidden="1"/>
    <cellStyle name="Lien hypertexte visité" xfId="14999" builtinId="9" hidden="1"/>
    <cellStyle name="Lien hypertexte visité" xfId="15001" builtinId="9" hidden="1"/>
    <cellStyle name="Lien hypertexte visité" xfId="15003" builtinId="9" hidden="1"/>
    <cellStyle name="Lien hypertexte visité" xfId="15005" builtinId="9" hidden="1"/>
    <cellStyle name="Lien hypertexte visité" xfId="15007" builtinId="9" hidden="1"/>
    <cellStyle name="Lien hypertexte visité" xfId="15009" builtinId="9" hidden="1"/>
    <cellStyle name="Lien hypertexte visité" xfId="15011" builtinId="9" hidden="1"/>
    <cellStyle name="Lien hypertexte visité" xfId="15013" builtinId="9" hidden="1"/>
    <cellStyle name="Lien hypertexte visité" xfId="15015" builtinId="9" hidden="1"/>
    <cellStyle name="Lien hypertexte visité" xfId="15017" builtinId="9" hidden="1"/>
    <cellStyle name="Lien hypertexte visité" xfId="15019" builtinId="9" hidden="1"/>
    <cellStyle name="Lien hypertexte visité" xfId="15021" builtinId="9" hidden="1"/>
    <cellStyle name="Lien hypertexte visité" xfId="15023" builtinId="9" hidden="1"/>
    <cellStyle name="Lien hypertexte visité" xfId="15025" builtinId="9" hidden="1"/>
    <cellStyle name="Lien hypertexte visité" xfId="15027" builtinId="9" hidden="1"/>
    <cellStyle name="Lien hypertexte visité" xfId="15029" builtinId="9" hidden="1"/>
    <cellStyle name="Lien hypertexte visité" xfId="15031" builtinId="9" hidden="1"/>
    <cellStyle name="Lien hypertexte visité" xfId="15033" builtinId="9" hidden="1"/>
    <cellStyle name="Lien hypertexte visité" xfId="15035" builtinId="9" hidden="1"/>
    <cellStyle name="Lien hypertexte visité" xfId="15037" builtinId="9" hidden="1"/>
    <cellStyle name="Lien hypertexte visité" xfId="15039" builtinId="9" hidden="1"/>
    <cellStyle name="Lien hypertexte visité" xfId="15041" builtinId="9" hidden="1"/>
    <cellStyle name="Lien hypertexte visité" xfId="15043" builtinId="9" hidden="1"/>
    <cellStyle name="Lien hypertexte visité" xfId="15045" builtinId="9" hidden="1"/>
    <cellStyle name="Lien hypertexte visité" xfId="15047" builtinId="9" hidden="1"/>
    <cellStyle name="Lien hypertexte visité" xfId="15049" builtinId="9" hidden="1"/>
    <cellStyle name="Lien hypertexte visité" xfId="15051" builtinId="9" hidden="1"/>
    <cellStyle name="Lien hypertexte visité" xfId="15053" builtinId="9" hidden="1"/>
    <cellStyle name="Lien hypertexte visité" xfId="15055" builtinId="9" hidden="1"/>
    <cellStyle name="Lien hypertexte visité" xfId="15057" builtinId="9" hidden="1"/>
    <cellStyle name="Lien hypertexte visité" xfId="15059" builtinId="9" hidden="1"/>
    <cellStyle name="Lien hypertexte visité" xfId="15061" builtinId="9" hidden="1"/>
    <cellStyle name="Lien hypertexte visité" xfId="15063" builtinId="9" hidden="1"/>
    <cellStyle name="Lien hypertexte visité" xfId="15065" builtinId="9" hidden="1"/>
    <cellStyle name="Lien hypertexte visité" xfId="15067" builtinId="9" hidden="1"/>
    <cellStyle name="Lien hypertexte visité" xfId="15069" builtinId="9" hidden="1"/>
    <cellStyle name="Lien hypertexte visité" xfId="15071" builtinId="9" hidden="1"/>
    <cellStyle name="Lien hypertexte visité" xfId="15073" builtinId="9" hidden="1"/>
    <cellStyle name="Lien hypertexte visité" xfId="15075" builtinId="9" hidden="1"/>
    <cellStyle name="Lien hypertexte visité" xfId="15077" builtinId="9" hidden="1"/>
    <cellStyle name="Lien hypertexte visité" xfId="15079" builtinId="9" hidden="1"/>
    <cellStyle name="Lien hypertexte visité" xfId="15081" builtinId="9" hidden="1"/>
    <cellStyle name="Lien hypertexte visité" xfId="15083" builtinId="9" hidden="1"/>
    <cellStyle name="Lien hypertexte visité" xfId="15085" builtinId="9" hidden="1"/>
    <cellStyle name="Lien hypertexte visité" xfId="15087" builtinId="9" hidden="1"/>
    <cellStyle name="Lien hypertexte visité" xfId="15089" builtinId="9" hidden="1"/>
    <cellStyle name="Lien hypertexte visité" xfId="15091" builtinId="9" hidden="1"/>
    <cellStyle name="Lien hypertexte visité" xfId="15093" builtinId="9" hidden="1"/>
    <cellStyle name="Lien hypertexte visité" xfId="15095" builtinId="9" hidden="1"/>
    <cellStyle name="Lien hypertexte visité" xfId="15097" builtinId="9" hidden="1"/>
    <cellStyle name="Lien hypertexte visité" xfId="15099" builtinId="9" hidden="1"/>
    <cellStyle name="Lien hypertexte visité" xfId="15101" builtinId="9" hidden="1"/>
    <cellStyle name="Lien hypertexte visité" xfId="15103" builtinId="9" hidden="1"/>
    <cellStyle name="Lien hypertexte visité" xfId="15105" builtinId="9" hidden="1"/>
    <cellStyle name="Lien hypertexte visité" xfId="15107" builtinId="9" hidden="1"/>
    <cellStyle name="Lien hypertexte visité" xfId="15109" builtinId="9" hidden="1"/>
    <cellStyle name="Lien hypertexte visité" xfId="15111" builtinId="9" hidden="1"/>
    <cellStyle name="Lien hypertexte visité" xfId="15113" builtinId="9" hidden="1"/>
    <cellStyle name="Lien hypertexte visité" xfId="15115" builtinId="9" hidden="1"/>
    <cellStyle name="Lien hypertexte visité" xfId="15117" builtinId="9" hidden="1"/>
    <cellStyle name="Lien hypertexte visité" xfId="15119" builtinId="9" hidden="1"/>
    <cellStyle name="Lien hypertexte visité" xfId="15121" builtinId="9" hidden="1"/>
    <cellStyle name="Lien hypertexte visité" xfId="15123" builtinId="9" hidden="1"/>
    <cellStyle name="Lien hypertexte visité" xfId="15125" builtinId="9" hidden="1"/>
    <cellStyle name="Lien hypertexte visité" xfId="15127" builtinId="9" hidden="1"/>
    <cellStyle name="Lien hypertexte visité" xfId="15129" builtinId="9" hidden="1"/>
    <cellStyle name="Lien hypertexte visité" xfId="15131" builtinId="9" hidden="1"/>
    <cellStyle name="Lien hypertexte visité" xfId="15133" builtinId="9" hidden="1"/>
    <cellStyle name="Lien hypertexte visité" xfId="15135" builtinId="9" hidden="1"/>
    <cellStyle name="Lien hypertexte visité" xfId="15137" builtinId="9" hidden="1"/>
    <cellStyle name="Lien hypertexte visité" xfId="15139" builtinId="9" hidden="1"/>
    <cellStyle name="Lien hypertexte visité" xfId="15141" builtinId="9" hidden="1"/>
    <cellStyle name="Lien hypertexte visité" xfId="15143" builtinId="9" hidden="1"/>
    <cellStyle name="Lien hypertexte visité" xfId="15145" builtinId="9" hidden="1"/>
    <cellStyle name="Lien hypertexte visité" xfId="15147" builtinId="9" hidden="1"/>
    <cellStyle name="Lien hypertexte visité" xfId="15149" builtinId="9" hidden="1"/>
    <cellStyle name="Lien hypertexte visité" xfId="15151" builtinId="9" hidden="1"/>
    <cellStyle name="Lien hypertexte visité" xfId="15153" builtinId="9" hidden="1"/>
    <cellStyle name="Lien hypertexte visité" xfId="15155" builtinId="9" hidden="1"/>
    <cellStyle name="Lien hypertexte visité" xfId="15157" builtinId="9" hidden="1"/>
    <cellStyle name="Lien hypertexte visité" xfId="15159" builtinId="9" hidden="1"/>
    <cellStyle name="Lien hypertexte visité" xfId="15161" builtinId="9" hidden="1"/>
    <cellStyle name="Lien hypertexte visité" xfId="15163" builtinId="9" hidden="1"/>
    <cellStyle name="Lien hypertexte visité" xfId="15165" builtinId="9" hidden="1"/>
    <cellStyle name="Lien hypertexte visité" xfId="15167" builtinId="9" hidden="1"/>
    <cellStyle name="Lien hypertexte visité" xfId="15169" builtinId="9" hidden="1"/>
    <cellStyle name="Lien hypertexte visité" xfId="15171" builtinId="9" hidden="1"/>
    <cellStyle name="Lien hypertexte visité" xfId="15173" builtinId="9" hidden="1"/>
    <cellStyle name="Lien hypertexte visité" xfId="15175" builtinId="9" hidden="1"/>
    <cellStyle name="Lien hypertexte visité" xfId="15177" builtinId="9" hidden="1"/>
    <cellStyle name="Lien hypertexte visité" xfId="15179" builtinId="9" hidden="1"/>
    <cellStyle name="Lien hypertexte visité" xfId="15181" builtinId="9" hidden="1"/>
    <cellStyle name="Lien hypertexte visité" xfId="15183" builtinId="9" hidden="1"/>
    <cellStyle name="Lien hypertexte visité" xfId="15185" builtinId="9" hidden="1"/>
    <cellStyle name="Lien hypertexte visité" xfId="15187" builtinId="9" hidden="1"/>
    <cellStyle name="Lien hypertexte visité" xfId="15189" builtinId="9" hidden="1"/>
    <cellStyle name="Lien hypertexte visité" xfId="15191" builtinId="9" hidden="1"/>
    <cellStyle name="Lien hypertexte visité" xfId="15193" builtinId="9" hidden="1"/>
    <cellStyle name="Lien hypertexte visité" xfId="15195" builtinId="9" hidden="1"/>
    <cellStyle name="Lien hypertexte visité" xfId="15197" builtinId="9" hidden="1"/>
    <cellStyle name="Lien hypertexte visité" xfId="15199" builtinId="9" hidden="1"/>
    <cellStyle name="Lien hypertexte visité" xfId="15201" builtinId="9" hidden="1"/>
    <cellStyle name="Lien hypertexte visité" xfId="15203" builtinId="9" hidden="1"/>
    <cellStyle name="Lien hypertexte visité" xfId="15205" builtinId="9" hidden="1"/>
    <cellStyle name="Lien hypertexte visité" xfId="15207" builtinId="9" hidden="1"/>
    <cellStyle name="Lien hypertexte visité" xfId="15209" builtinId="9" hidden="1"/>
    <cellStyle name="Lien hypertexte visité" xfId="15211" builtinId="9" hidden="1"/>
    <cellStyle name="Lien hypertexte visité" xfId="15213" builtinId="9" hidden="1"/>
    <cellStyle name="Lien hypertexte visité" xfId="15215" builtinId="9" hidden="1"/>
    <cellStyle name="Lien hypertexte visité" xfId="15217" builtinId="9" hidden="1"/>
    <cellStyle name="Lien hypertexte visité" xfId="15219" builtinId="9" hidden="1"/>
    <cellStyle name="Lien hypertexte visité" xfId="15221" builtinId="9" hidden="1"/>
    <cellStyle name="Lien hypertexte visité" xfId="15223" builtinId="9" hidden="1"/>
    <cellStyle name="Lien hypertexte visité" xfId="15225" builtinId="9" hidden="1"/>
    <cellStyle name="Lien hypertexte visité" xfId="15227" builtinId="9" hidden="1"/>
    <cellStyle name="Lien hypertexte visité" xfId="15229" builtinId="9" hidden="1"/>
    <cellStyle name="Lien hypertexte visité" xfId="15231" builtinId="9" hidden="1"/>
    <cellStyle name="Lien hypertexte visité" xfId="15233" builtinId="9" hidden="1"/>
    <cellStyle name="Lien hypertexte visité" xfId="15235" builtinId="9" hidden="1"/>
    <cellStyle name="Lien hypertexte visité" xfId="15237" builtinId="9" hidden="1"/>
    <cellStyle name="Lien hypertexte visité" xfId="15239" builtinId="9" hidden="1"/>
    <cellStyle name="Lien hypertexte visité" xfId="15241" builtinId="9" hidden="1"/>
    <cellStyle name="Lien hypertexte visité" xfId="15243" builtinId="9" hidden="1"/>
    <cellStyle name="Lien hypertexte visité" xfId="15245" builtinId="9" hidden="1"/>
    <cellStyle name="Lien hypertexte visité" xfId="15247" builtinId="9" hidden="1"/>
    <cellStyle name="Lien hypertexte visité" xfId="15249" builtinId="9" hidden="1"/>
    <cellStyle name="Lien hypertexte visité" xfId="15251" builtinId="9" hidden="1"/>
    <cellStyle name="Lien hypertexte visité" xfId="15253" builtinId="9" hidden="1"/>
    <cellStyle name="Lien hypertexte visité" xfId="15255" builtinId="9" hidden="1"/>
    <cellStyle name="Lien hypertexte visité" xfId="15257" builtinId="9" hidden="1"/>
    <cellStyle name="Lien hypertexte visité" xfId="15259" builtinId="9" hidden="1"/>
    <cellStyle name="Lien hypertexte visité" xfId="15261" builtinId="9" hidden="1"/>
    <cellStyle name="Lien hypertexte visité" xfId="15263" builtinId="9" hidden="1"/>
    <cellStyle name="Lien hypertexte visité" xfId="15265" builtinId="9" hidden="1"/>
    <cellStyle name="Lien hypertexte visité" xfId="15267" builtinId="9" hidden="1"/>
    <cellStyle name="Lien hypertexte visité" xfId="15269" builtinId="9" hidden="1"/>
    <cellStyle name="Lien hypertexte visité" xfId="15271" builtinId="9" hidden="1"/>
    <cellStyle name="Lien hypertexte visité" xfId="15273" builtinId="9" hidden="1"/>
    <cellStyle name="Lien hypertexte visité" xfId="15275" builtinId="9" hidden="1"/>
    <cellStyle name="Lien hypertexte visité" xfId="15277" builtinId="9" hidden="1"/>
    <cellStyle name="Lien hypertexte visité" xfId="15279" builtinId="9" hidden="1"/>
    <cellStyle name="Lien hypertexte visité" xfId="15281" builtinId="9" hidden="1"/>
    <cellStyle name="Lien hypertexte visité" xfId="15283" builtinId="9" hidden="1"/>
    <cellStyle name="Lien hypertexte visité" xfId="15285" builtinId="9" hidden="1"/>
    <cellStyle name="Lien hypertexte visité" xfId="15287" builtinId="9" hidden="1"/>
    <cellStyle name="Lien hypertexte visité" xfId="15289" builtinId="9" hidden="1"/>
    <cellStyle name="Lien hypertexte visité" xfId="15291" builtinId="9" hidden="1"/>
    <cellStyle name="Lien hypertexte visité" xfId="15293" builtinId="9" hidden="1"/>
    <cellStyle name="Lien hypertexte visité" xfId="15295" builtinId="9" hidden="1"/>
    <cellStyle name="Lien hypertexte visité" xfId="15297" builtinId="9" hidden="1"/>
    <cellStyle name="Lien hypertexte visité" xfId="15299" builtinId="9" hidden="1"/>
    <cellStyle name="Lien hypertexte visité" xfId="15301" builtinId="9" hidden="1"/>
    <cellStyle name="Lien hypertexte visité" xfId="15303" builtinId="9" hidden="1"/>
    <cellStyle name="Lien hypertexte visité" xfId="15305" builtinId="9" hidden="1"/>
    <cellStyle name="Lien hypertexte visité" xfId="15307" builtinId="9" hidden="1"/>
    <cellStyle name="Lien hypertexte visité" xfId="15309" builtinId="9" hidden="1"/>
    <cellStyle name="Lien hypertexte visité" xfId="15311" builtinId="9" hidden="1"/>
    <cellStyle name="Lien hypertexte visité" xfId="15313" builtinId="9" hidden="1"/>
    <cellStyle name="Lien hypertexte visité" xfId="15315" builtinId="9" hidden="1"/>
    <cellStyle name="Lien hypertexte visité" xfId="15317" builtinId="9" hidden="1"/>
    <cellStyle name="Lien hypertexte visité" xfId="15319" builtinId="9" hidden="1"/>
    <cellStyle name="Lien hypertexte visité" xfId="15321" builtinId="9" hidden="1"/>
    <cellStyle name="Lien hypertexte visité" xfId="15323" builtinId="9" hidden="1"/>
    <cellStyle name="Lien hypertexte visité" xfId="15325" builtinId="9" hidden="1"/>
    <cellStyle name="Lien hypertexte visité" xfId="15327" builtinId="9" hidden="1"/>
    <cellStyle name="Lien hypertexte visité" xfId="15329" builtinId="9" hidden="1"/>
    <cellStyle name="Lien hypertexte visité" xfId="15331" builtinId="9" hidden="1"/>
    <cellStyle name="Lien hypertexte visité" xfId="15333" builtinId="9" hidden="1"/>
    <cellStyle name="Lien hypertexte visité" xfId="15335" builtinId="9" hidden="1"/>
    <cellStyle name="Lien hypertexte visité" xfId="15337" builtinId="9" hidden="1"/>
    <cellStyle name="Lien hypertexte visité" xfId="15339" builtinId="9" hidden="1"/>
    <cellStyle name="Lien hypertexte visité" xfId="15341" builtinId="9" hidden="1"/>
    <cellStyle name="Lien hypertexte visité" xfId="15343" builtinId="9" hidden="1"/>
    <cellStyle name="Lien hypertexte visité" xfId="15345" builtinId="9" hidden="1"/>
    <cellStyle name="Lien hypertexte visité" xfId="15347" builtinId="9" hidden="1"/>
    <cellStyle name="Lien hypertexte visité" xfId="15349" builtinId="9" hidden="1"/>
    <cellStyle name="Lien hypertexte visité" xfId="15351" builtinId="9" hidden="1"/>
    <cellStyle name="Lien hypertexte visité" xfId="15353" builtinId="9" hidden="1"/>
    <cellStyle name="Lien hypertexte visité" xfId="15355" builtinId="9" hidden="1"/>
    <cellStyle name="Lien hypertexte visité" xfId="15357" builtinId="9" hidden="1"/>
    <cellStyle name="Lien hypertexte visité" xfId="15359" builtinId="9" hidden="1"/>
    <cellStyle name="Lien hypertexte visité" xfId="15361" builtinId="9" hidden="1"/>
    <cellStyle name="Lien hypertexte visité" xfId="15363" builtinId="9" hidden="1"/>
    <cellStyle name="Lien hypertexte visité" xfId="15365" builtinId="9" hidden="1"/>
    <cellStyle name="Lien hypertexte visité" xfId="15367" builtinId="9" hidden="1"/>
    <cellStyle name="Lien hypertexte visité" xfId="15369" builtinId="9" hidden="1"/>
    <cellStyle name="Lien hypertexte visité" xfId="15371" builtinId="9" hidden="1"/>
    <cellStyle name="Lien hypertexte visité" xfId="15373" builtinId="9" hidden="1"/>
    <cellStyle name="Lien hypertexte visité" xfId="15375" builtinId="9" hidden="1"/>
    <cellStyle name="Lien hypertexte visité" xfId="15377" builtinId="9" hidden="1"/>
    <cellStyle name="Lien hypertexte visité" xfId="15379" builtinId="9" hidden="1"/>
    <cellStyle name="Lien hypertexte visité" xfId="15381" builtinId="9" hidden="1"/>
    <cellStyle name="Lien hypertexte visité" xfId="15383" builtinId="9" hidden="1"/>
    <cellStyle name="Lien hypertexte visité" xfId="15385" builtinId="9" hidden="1"/>
    <cellStyle name="Lien hypertexte visité" xfId="15387" builtinId="9" hidden="1"/>
    <cellStyle name="Lien hypertexte visité" xfId="15389" builtinId="9" hidden="1"/>
    <cellStyle name="Lien hypertexte visité" xfId="15391" builtinId="9" hidden="1"/>
    <cellStyle name="Lien hypertexte visité" xfId="15393" builtinId="9" hidden="1"/>
    <cellStyle name="Lien hypertexte visité" xfId="15395" builtinId="9" hidden="1"/>
    <cellStyle name="Lien hypertexte visité" xfId="15397" builtinId="9" hidden="1"/>
    <cellStyle name="Lien hypertexte visité" xfId="15399" builtinId="9" hidden="1"/>
    <cellStyle name="Lien hypertexte visité" xfId="15401" builtinId="9" hidden="1"/>
    <cellStyle name="Lien hypertexte visité" xfId="15403" builtinId="9" hidden="1"/>
    <cellStyle name="Lien hypertexte visité" xfId="15405" builtinId="9" hidden="1"/>
    <cellStyle name="Lien hypertexte visité" xfId="15407" builtinId="9" hidden="1"/>
    <cellStyle name="Lien hypertexte visité" xfId="15409" builtinId="9" hidden="1"/>
    <cellStyle name="Lien hypertexte visité" xfId="15411" builtinId="9" hidden="1"/>
    <cellStyle name="Lien hypertexte visité" xfId="15413" builtinId="9" hidden="1"/>
    <cellStyle name="Lien hypertexte visité" xfId="15415" builtinId="9" hidden="1"/>
    <cellStyle name="Lien hypertexte visité" xfId="15417" builtinId="9" hidden="1"/>
    <cellStyle name="Lien hypertexte visité" xfId="15419" builtinId="9" hidden="1"/>
    <cellStyle name="Lien hypertexte visité" xfId="15421" builtinId="9" hidden="1"/>
    <cellStyle name="Lien hypertexte visité" xfId="15423" builtinId="9" hidden="1"/>
    <cellStyle name="Lien hypertexte visité" xfId="15425" builtinId="9" hidden="1"/>
    <cellStyle name="Lien hypertexte visité" xfId="15427" builtinId="9" hidden="1"/>
    <cellStyle name="Lien hypertexte visité" xfId="15429" builtinId="9" hidden="1"/>
    <cellStyle name="Lien hypertexte visité" xfId="15431" builtinId="9" hidden="1"/>
    <cellStyle name="Lien hypertexte visité" xfId="15433" builtinId="9" hidden="1"/>
    <cellStyle name="Lien hypertexte visité" xfId="15435" builtinId="9" hidden="1"/>
    <cellStyle name="Lien hypertexte visité" xfId="15437" builtinId="9" hidden="1"/>
    <cellStyle name="Lien hypertexte visité" xfId="15439" builtinId="9" hidden="1"/>
    <cellStyle name="Lien hypertexte visité" xfId="15441" builtinId="9" hidden="1"/>
    <cellStyle name="Lien hypertexte visité" xfId="15443" builtinId="9" hidden="1"/>
    <cellStyle name="Lien hypertexte visité" xfId="15445" builtinId="9" hidden="1"/>
    <cellStyle name="Lien hypertexte visité" xfId="15447" builtinId="9" hidden="1"/>
    <cellStyle name="Lien hypertexte visité" xfId="15449" builtinId="9" hidden="1"/>
    <cellStyle name="Lien hypertexte visité" xfId="15451" builtinId="9" hidden="1"/>
    <cellStyle name="Lien hypertexte visité" xfId="15453" builtinId="9" hidden="1"/>
    <cellStyle name="Lien hypertexte visité" xfId="15455" builtinId="9" hidden="1"/>
    <cellStyle name="Lien hypertexte visité" xfId="15457" builtinId="9" hidden="1"/>
    <cellStyle name="Lien hypertexte visité" xfId="15459" builtinId="9" hidden="1"/>
    <cellStyle name="Lien hypertexte visité" xfId="15461" builtinId="9" hidden="1"/>
    <cellStyle name="Lien hypertexte visité" xfId="15463" builtinId="9" hidden="1"/>
    <cellStyle name="Lien hypertexte visité" xfId="15465" builtinId="9" hidden="1"/>
    <cellStyle name="Lien hypertexte visité" xfId="15467" builtinId="9" hidden="1"/>
    <cellStyle name="Lien hypertexte visité" xfId="15469" builtinId="9" hidden="1"/>
    <cellStyle name="Lien hypertexte visité" xfId="15471" builtinId="9" hidden="1"/>
    <cellStyle name="Lien hypertexte visité" xfId="15473" builtinId="9" hidden="1"/>
    <cellStyle name="Lien hypertexte visité" xfId="15475" builtinId="9" hidden="1"/>
    <cellStyle name="Lien hypertexte visité" xfId="15477" builtinId="9" hidden="1"/>
    <cellStyle name="Lien hypertexte visité" xfId="15479" builtinId="9" hidden="1"/>
    <cellStyle name="Lien hypertexte visité" xfId="15481" builtinId="9" hidden="1"/>
    <cellStyle name="Lien hypertexte visité" xfId="15483" builtinId="9" hidden="1"/>
    <cellStyle name="Lien hypertexte visité" xfId="15485" builtinId="9" hidden="1"/>
    <cellStyle name="Lien hypertexte visité" xfId="15487" builtinId="9" hidden="1"/>
    <cellStyle name="Lien hypertexte visité" xfId="15489" builtinId="9" hidden="1"/>
    <cellStyle name="Lien hypertexte visité" xfId="15491" builtinId="9" hidden="1"/>
    <cellStyle name="Lien hypertexte visité" xfId="15493" builtinId="9" hidden="1"/>
    <cellStyle name="Lien hypertexte visité" xfId="15495" builtinId="9" hidden="1"/>
    <cellStyle name="Lien hypertexte visité" xfId="15497" builtinId="9" hidden="1"/>
    <cellStyle name="Lien hypertexte visité" xfId="15499" builtinId="9" hidden="1"/>
    <cellStyle name="Lien hypertexte visité" xfId="15501" builtinId="9" hidden="1"/>
    <cellStyle name="Lien hypertexte visité" xfId="15503" builtinId="9" hidden="1"/>
    <cellStyle name="Lien hypertexte visité" xfId="15505" builtinId="9" hidden="1"/>
    <cellStyle name="Lien hypertexte visité" xfId="15507" builtinId="9" hidden="1"/>
    <cellStyle name="Lien hypertexte visité" xfId="15509" builtinId="9" hidden="1"/>
    <cellStyle name="Lien hypertexte visité" xfId="15511" builtinId="9" hidden="1"/>
    <cellStyle name="Lien hypertexte visité" xfId="15513" builtinId="9" hidden="1"/>
    <cellStyle name="Lien hypertexte visité" xfId="15515" builtinId="9" hidden="1"/>
    <cellStyle name="Lien hypertexte visité" xfId="15517" builtinId="9" hidden="1"/>
    <cellStyle name="Lien hypertexte visité" xfId="15519" builtinId="9" hidden="1"/>
    <cellStyle name="Lien hypertexte visité" xfId="15521" builtinId="9" hidden="1"/>
    <cellStyle name="Lien hypertexte visité" xfId="15523" builtinId="9" hidden="1"/>
    <cellStyle name="Lien hypertexte visité" xfId="15525" builtinId="9" hidden="1"/>
    <cellStyle name="Lien hypertexte visité" xfId="15527" builtinId="9" hidden="1"/>
    <cellStyle name="Lien hypertexte visité" xfId="15529" builtinId="9" hidden="1"/>
    <cellStyle name="Lien hypertexte visité" xfId="15531" builtinId="9" hidden="1"/>
    <cellStyle name="Lien hypertexte visité" xfId="15533" builtinId="9" hidden="1"/>
    <cellStyle name="Lien hypertexte visité" xfId="15535" builtinId="9" hidden="1"/>
    <cellStyle name="Lien hypertexte visité" xfId="15537" builtinId="9" hidden="1"/>
    <cellStyle name="Lien hypertexte visité" xfId="15539" builtinId="9" hidden="1"/>
    <cellStyle name="Lien hypertexte visité" xfId="15541" builtinId="9" hidden="1"/>
    <cellStyle name="Lien hypertexte visité" xfId="15543" builtinId="9" hidden="1"/>
    <cellStyle name="Lien hypertexte visité" xfId="15545" builtinId="9" hidden="1"/>
    <cellStyle name="Lien hypertexte visité" xfId="15547" builtinId="9" hidden="1"/>
    <cellStyle name="Lien hypertexte visité" xfId="15549" builtinId="9" hidden="1"/>
    <cellStyle name="Lien hypertexte visité" xfId="15551" builtinId="9" hidden="1"/>
    <cellStyle name="Lien hypertexte visité" xfId="15553" builtinId="9" hidden="1"/>
    <cellStyle name="Lien hypertexte visité" xfId="15555" builtinId="9" hidden="1"/>
    <cellStyle name="Lien hypertexte visité" xfId="15557" builtinId="9" hidden="1"/>
    <cellStyle name="Lien hypertexte visité" xfId="15559" builtinId="9" hidden="1"/>
    <cellStyle name="Lien hypertexte visité" xfId="15561" builtinId="9" hidden="1"/>
    <cellStyle name="Lien hypertexte visité" xfId="15563" builtinId="9" hidden="1"/>
    <cellStyle name="Lien hypertexte visité" xfId="15565" builtinId="9" hidden="1"/>
    <cellStyle name="Lien hypertexte visité" xfId="15567" builtinId="9" hidden="1"/>
    <cellStyle name="Lien hypertexte visité" xfId="15569" builtinId="9" hidden="1"/>
    <cellStyle name="Lien hypertexte visité" xfId="15571" builtinId="9" hidden="1"/>
    <cellStyle name="Lien hypertexte visité" xfId="15573" builtinId="9" hidden="1"/>
    <cellStyle name="Lien hypertexte visité" xfId="15575" builtinId="9" hidden="1"/>
    <cellStyle name="Lien hypertexte visité" xfId="15577" builtinId="9" hidden="1"/>
    <cellStyle name="Lien hypertexte visité" xfId="15579" builtinId="9" hidden="1"/>
    <cellStyle name="Lien hypertexte visité" xfId="15581" builtinId="9" hidden="1"/>
    <cellStyle name="Lien hypertexte visité" xfId="15583" builtinId="9" hidden="1"/>
    <cellStyle name="Lien hypertexte visité" xfId="15585" builtinId="9" hidden="1"/>
    <cellStyle name="Lien hypertexte visité" xfId="15587" builtinId="9" hidden="1"/>
    <cellStyle name="Lien hypertexte visité" xfId="15589" builtinId="9" hidden="1"/>
    <cellStyle name="Lien hypertexte visité" xfId="15591" builtinId="9" hidden="1"/>
    <cellStyle name="Lien hypertexte visité" xfId="15593" builtinId="9" hidden="1"/>
    <cellStyle name="Lien hypertexte visité" xfId="15595" builtinId="9" hidden="1"/>
    <cellStyle name="Lien hypertexte visité" xfId="15597" builtinId="9" hidden="1"/>
    <cellStyle name="Lien hypertexte visité" xfId="15599" builtinId="9" hidden="1"/>
    <cellStyle name="Lien hypertexte visité" xfId="15601" builtinId="9" hidden="1"/>
    <cellStyle name="Lien hypertexte visité" xfId="15603" builtinId="9" hidden="1"/>
    <cellStyle name="Lien hypertexte visité" xfId="15605" builtinId="9" hidden="1"/>
    <cellStyle name="Lien hypertexte visité" xfId="15607" builtinId="9" hidden="1"/>
    <cellStyle name="Lien hypertexte visité" xfId="15609" builtinId="9" hidden="1"/>
    <cellStyle name="Lien hypertexte visité" xfId="15611" builtinId="9" hidden="1"/>
    <cellStyle name="Lien hypertexte visité" xfId="15613" builtinId="9" hidden="1"/>
    <cellStyle name="Lien hypertexte visité" xfId="15615" builtinId="9" hidden="1"/>
    <cellStyle name="Lien hypertexte visité" xfId="15617" builtinId="9" hidden="1"/>
    <cellStyle name="Lien hypertexte visité" xfId="15619" builtinId="9" hidden="1"/>
    <cellStyle name="Lien hypertexte visité" xfId="15621" builtinId="9" hidden="1"/>
    <cellStyle name="Lien hypertexte visité" xfId="15623" builtinId="9" hidden="1"/>
    <cellStyle name="Lien hypertexte visité" xfId="15625" builtinId="9" hidden="1"/>
    <cellStyle name="Lien hypertexte visité" xfId="15627" builtinId="9" hidden="1"/>
    <cellStyle name="Lien hypertexte visité" xfId="15629" builtinId="9" hidden="1"/>
    <cellStyle name="Lien hypertexte visité" xfId="15631" builtinId="9" hidden="1"/>
    <cellStyle name="Lien hypertexte visité" xfId="15633" builtinId="9" hidden="1"/>
    <cellStyle name="Lien hypertexte visité" xfId="15635" builtinId="9" hidden="1"/>
    <cellStyle name="Lien hypertexte visité" xfId="15637" builtinId="9" hidden="1"/>
    <cellStyle name="Lien hypertexte visité" xfId="15639" builtinId="9" hidden="1"/>
    <cellStyle name="Lien hypertexte visité" xfId="15641" builtinId="9" hidden="1"/>
    <cellStyle name="Lien hypertexte visité" xfId="15643" builtinId="9" hidden="1"/>
    <cellStyle name="Lien hypertexte visité" xfId="15645" builtinId="9" hidden="1"/>
    <cellStyle name="Lien hypertexte visité" xfId="15647" builtinId="9" hidden="1"/>
    <cellStyle name="Lien hypertexte visité" xfId="15649" builtinId="9" hidden="1"/>
    <cellStyle name="Lien hypertexte visité" xfId="15651" builtinId="9" hidden="1"/>
    <cellStyle name="Lien hypertexte visité" xfId="15653" builtinId="9" hidden="1"/>
    <cellStyle name="Lien hypertexte visité" xfId="15655" builtinId="9" hidden="1"/>
    <cellStyle name="Lien hypertexte visité" xfId="15657" builtinId="9" hidden="1"/>
    <cellStyle name="Lien hypertexte visité" xfId="15659" builtinId="9" hidden="1"/>
    <cellStyle name="Lien hypertexte visité" xfId="15661" builtinId="9" hidden="1"/>
    <cellStyle name="Lien hypertexte visité" xfId="15663" builtinId="9" hidden="1"/>
    <cellStyle name="Lien hypertexte visité" xfId="15665" builtinId="9" hidden="1"/>
    <cellStyle name="Lien hypertexte visité" xfId="15667" builtinId="9" hidden="1"/>
    <cellStyle name="Lien hypertexte visité" xfId="15669" builtinId="9" hidden="1"/>
    <cellStyle name="Lien hypertexte visité" xfId="15671" builtinId="9" hidden="1"/>
    <cellStyle name="Lien hypertexte visité" xfId="15673" builtinId="9" hidden="1"/>
    <cellStyle name="Lien hypertexte visité" xfId="15675" builtinId="9" hidden="1"/>
    <cellStyle name="Lien hypertexte visité" xfId="15677" builtinId="9" hidden="1"/>
    <cellStyle name="Lien hypertexte visité" xfId="15679" builtinId="9" hidden="1"/>
    <cellStyle name="Lien hypertexte visité" xfId="15681" builtinId="9" hidden="1"/>
    <cellStyle name="Lien hypertexte visité" xfId="15683" builtinId="9" hidden="1"/>
    <cellStyle name="Lien hypertexte visité" xfId="15685" builtinId="9" hidden="1"/>
    <cellStyle name="Lien hypertexte visité" xfId="15687" builtinId="9" hidden="1"/>
    <cellStyle name="Lien hypertexte visité" xfId="15689" builtinId="9" hidden="1"/>
    <cellStyle name="Lien hypertexte visité" xfId="15691" builtinId="9" hidden="1"/>
    <cellStyle name="Lien hypertexte visité" xfId="15693" builtinId="9" hidden="1"/>
    <cellStyle name="Lien hypertexte visité" xfId="15695" builtinId="9" hidden="1"/>
    <cellStyle name="Lien hypertexte visité" xfId="15697" builtinId="9" hidden="1"/>
    <cellStyle name="Lien hypertexte visité" xfId="15699" builtinId="9" hidden="1"/>
    <cellStyle name="Lien hypertexte visité" xfId="15701" builtinId="9" hidden="1"/>
    <cellStyle name="Lien hypertexte visité" xfId="15703" builtinId="9" hidden="1"/>
    <cellStyle name="Lien hypertexte visité" xfId="15705" builtinId="9" hidden="1"/>
    <cellStyle name="Lien hypertexte visité" xfId="15707" builtinId="9" hidden="1"/>
    <cellStyle name="Lien hypertexte visité" xfId="15709" builtinId="9" hidden="1"/>
    <cellStyle name="Lien hypertexte visité" xfId="15711" builtinId="9" hidden="1"/>
    <cellStyle name="Lien hypertexte visité" xfId="15713" builtinId="9" hidden="1"/>
    <cellStyle name="Lien hypertexte visité" xfId="15715" builtinId="9" hidden="1"/>
    <cellStyle name="Lien hypertexte visité" xfId="15717" builtinId="9" hidden="1"/>
    <cellStyle name="Lien hypertexte visité" xfId="15719" builtinId="9" hidden="1"/>
    <cellStyle name="Lien hypertexte visité" xfId="15721" builtinId="9" hidden="1"/>
    <cellStyle name="Lien hypertexte visité" xfId="15723" builtinId="9" hidden="1"/>
    <cellStyle name="Lien hypertexte visité" xfId="15725" builtinId="9" hidden="1"/>
    <cellStyle name="Lien hypertexte visité" xfId="15727" builtinId="9" hidden="1"/>
    <cellStyle name="Lien hypertexte visité" xfId="15729" builtinId="9" hidden="1"/>
    <cellStyle name="Lien hypertexte visité" xfId="15731" builtinId="9" hidden="1"/>
    <cellStyle name="Lien hypertexte visité" xfId="15733" builtinId="9" hidden="1"/>
    <cellStyle name="Lien hypertexte visité" xfId="15735" builtinId="9" hidden="1"/>
    <cellStyle name="Lien hypertexte visité" xfId="15737" builtinId="9" hidden="1"/>
    <cellStyle name="Lien hypertexte visité" xfId="15739" builtinId="9" hidden="1"/>
    <cellStyle name="Lien hypertexte visité" xfId="15741" builtinId="9" hidden="1"/>
    <cellStyle name="Lien hypertexte visité" xfId="15743" builtinId="9" hidden="1"/>
    <cellStyle name="Lien hypertexte visité" xfId="15745" builtinId="9" hidden="1"/>
    <cellStyle name="Lien hypertexte visité" xfId="15747" builtinId="9" hidden="1"/>
    <cellStyle name="Lien hypertexte visité" xfId="15749" builtinId="9" hidden="1"/>
    <cellStyle name="Lien hypertexte visité" xfId="15751" builtinId="9" hidden="1"/>
    <cellStyle name="Lien hypertexte visité" xfId="15753" builtinId="9" hidden="1"/>
    <cellStyle name="Lien hypertexte visité" xfId="15755" builtinId="9" hidden="1"/>
    <cellStyle name="Lien hypertexte visité" xfId="15757" builtinId="9" hidden="1"/>
    <cellStyle name="Lien hypertexte visité" xfId="15759" builtinId="9" hidden="1"/>
    <cellStyle name="Lien hypertexte visité" xfId="15761" builtinId="9" hidden="1"/>
    <cellStyle name="Lien hypertexte visité" xfId="15763" builtinId="9" hidden="1"/>
    <cellStyle name="Lien hypertexte visité" xfId="15765" builtinId="9" hidden="1"/>
    <cellStyle name="Lien hypertexte visité" xfId="15767" builtinId="9" hidden="1"/>
    <cellStyle name="Lien hypertexte visité" xfId="15769" builtinId="9" hidden="1"/>
    <cellStyle name="Lien hypertexte visité" xfId="15771" builtinId="9" hidden="1"/>
    <cellStyle name="Lien hypertexte visité" xfId="15773" builtinId="9" hidden="1"/>
    <cellStyle name="Lien hypertexte visité" xfId="15775" builtinId="9" hidden="1"/>
    <cellStyle name="Lien hypertexte visité" xfId="15777" builtinId="9" hidden="1"/>
    <cellStyle name="Lien hypertexte visité" xfId="15779" builtinId="9" hidden="1"/>
    <cellStyle name="Lien hypertexte visité" xfId="15781" builtinId="9" hidden="1"/>
    <cellStyle name="Lien hypertexte visité" xfId="15783" builtinId="9" hidden="1"/>
    <cellStyle name="Lien hypertexte visité" xfId="15785" builtinId="9" hidden="1"/>
    <cellStyle name="Lien hypertexte visité" xfId="15787" builtinId="9" hidden="1"/>
    <cellStyle name="Lien hypertexte visité" xfId="15789" builtinId="9" hidden="1"/>
    <cellStyle name="Lien hypertexte visité" xfId="15791" builtinId="9" hidden="1"/>
    <cellStyle name="Lien hypertexte visité" xfId="15793" builtinId="9" hidden="1"/>
    <cellStyle name="Lien hypertexte visité" xfId="15795" builtinId="9" hidden="1"/>
    <cellStyle name="Lien hypertexte visité" xfId="15797" builtinId="9" hidden="1"/>
    <cellStyle name="Lien hypertexte visité" xfId="15799" builtinId="9" hidden="1"/>
    <cellStyle name="Lien hypertexte visité" xfId="15801" builtinId="9" hidden="1"/>
    <cellStyle name="Lien hypertexte visité" xfId="15803" builtinId="9" hidden="1"/>
    <cellStyle name="Lien hypertexte visité" xfId="15805" builtinId="9" hidden="1"/>
    <cellStyle name="Lien hypertexte visité" xfId="15807" builtinId="9" hidden="1"/>
    <cellStyle name="Lien hypertexte visité" xfId="15809" builtinId="9" hidden="1"/>
    <cellStyle name="Lien hypertexte visité" xfId="15811" builtinId="9" hidden="1"/>
    <cellStyle name="Lien hypertexte visité" xfId="15813" builtinId="9" hidden="1"/>
    <cellStyle name="Lien hypertexte visité" xfId="15815" builtinId="9" hidden="1"/>
    <cellStyle name="Lien hypertexte visité" xfId="15817" builtinId="9" hidden="1"/>
    <cellStyle name="Lien hypertexte visité" xfId="15819" builtinId="9" hidden="1"/>
    <cellStyle name="Lien hypertexte visité" xfId="15821" builtinId="9" hidden="1"/>
    <cellStyle name="Lien hypertexte visité" xfId="15823" builtinId="9" hidden="1"/>
    <cellStyle name="Lien hypertexte visité" xfId="15825" builtinId="9" hidden="1"/>
    <cellStyle name="Lien hypertexte visité" xfId="15827" builtinId="9" hidden="1"/>
    <cellStyle name="Lien hypertexte visité" xfId="15829" builtinId="9" hidden="1"/>
    <cellStyle name="Lien hypertexte visité" xfId="15831" builtinId="9" hidden="1"/>
    <cellStyle name="Lien hypertexte visité" xfId="15833" builtinId="9" hidden="1"/>
    <cellStyle name="Lien hypertexte visité" xfId="15835" builtinId="9" hidden="1"/>
    <cellStyle name="Lien hypertexte visité" xfId="15837" builtinId="9" hidden="1"/>
    <cellStyle name="Lien hypertexte visité" xfId="15839" builtinId="9" hidden="1"/>
    <cellStyle name="Lien hypertexte visité" xfId="15841" builtinId="9" hidden="1"/>
    <cellStyle name="Lien hypertexte visité" xfId="15843" builtinId="9" hidden="1"/>
    <cellStyle name="Lien hypertexte visité" xfId="15845" builtinId="9" hidden="1"/>
    <cellStyle name="Lien hypertexte visité" xfId="15847" builtinId="9" hidden="1"/>
    <cellStyle name="Lien hypertexte visité" xfId="15849" builtinId="9" hidden="1"/>
    <cellStyle name="Lien hypertexte visité" xfId="15851" builtinId="9" hidden="1"/>
    <cellStyle name="Lien hypertexte visité" xfId="15853" builtinId="9" hidden="1"/>
    <cellStyle name="Lien hypertexte visité" xfId="15855" builtinId="9" hidden="1"/>
    <cellStyle name="Lien hypertexte visité" xfId="15857" builtinId="9" hidden="1"/>
    <cellStyle name="Lien hypertexte visité" xfId="15859" builtinId="9" hidden="1"/>
    <cellStyle name="Lien hypertexte visité" xfId="15861" builtinId="9" hidden="1"/>
    <cellStyle name="Lien hypertexte visité" xfId="15863" builtinId="9" hidden="1"/>
    <cellStyle name="Lien hypertexte visité" xfId="15865" builtinId="9" hidden="1"/>
    <cellStyle name="Lien hypertexte visité" xfId="15867" builtinId="9" hidden="1"/>
    <cellStyle name="Lien hypertexte visité" xfId="15869" builtinId="9" hidden="1"/>
    <cellStyle name="Lien hypertexte visité" xfId="15871" builtinId="9" hidden="1"/>
    <cellStyle name="Lien hypertexte visité" xfId="15873" builtinId="9" hidden="1"/>
    <cellStyle name="Lien hypertexte visité" xfId="15875" builtinId="9" hidden="1"/>
    <cellStyle name="Lien hypertexte visité" xfId="15877" builtinId="9" hidden="1"/>
    <cellStyle name="Lien hypertexte visité" xfId="15879" builtinId="9" hidden="1"/>
    <cellStyle name="Lien hypertexte visité" xfId="15881" builtinId="9" hidden="1"/>
    <cellStyle name="Lien hypertexte visité" xfId="15883" builtinId="9" hidden="1"/>
    <cellStyle name="Lien hypertexte visité" xfId="15885" builtinId="9" hidden="1"/>
    <cellStyle name="Lien hypertexte visité" xfId="15887" builtinId="9" hidden="1"/>
    <cellStyle name="Lien hypertexte visité" xfId="15889" builtinId="9" hidden="1"/>
    <cellStyle name="Lien hypertexte visité" xfId="15891" builtinId="9" hidden="1"/>
    <cellStyle name="Lien hypertexte visité" xfId="15893" builtinId="9" hidden="1"/>
    <cellStyle name="Lien hypertexte visité" xfId="15895" builtinId="9" hidden="1"/>
    <cellStyle name="Lien hypertexte visité" xfId="15897" builtinId="9" hidden="1"/>
    <cellStyle name="Lien hypertexte visité" xfId="15899" builtinId="9" hidden="1"/>
    <cellStyle name="Lien hypertexte visité" xfId="15901" builtinId="9" hidden="1"/>
    <cellStyle name="Lien hypertexte visité" xfId="15903" builtinId="9" hidden="1"/>
    <cellStyle name="Lien hypertexte visité" xfId="15905" builtinId="9" hidden="1"/>
    <cellStyle name="Lien hypertexte visité" xfId="15907" builtinId="9" hidden="1"/>
    <cellStyle name="Lien hypertexte visité" xfId="15909" builtinId="9" hidden="1"/>
    <cellStyle name="Lien hypertexte visité" xfId="15911" builtinId="9" hidden="1"/>
    <cellStyle name="Lien hypertexte visité" xfId="15913" builtinId="9" hidden="1"/>
    <cellStyle name="Lien hypertexte visité" xfId="15915" builtinId="9" hidden="1"/>
    <cellStyle name="Lien hypertexte visité" xfId="15917" builtinId="9" hidden="1"/>
    <cellStyle name="Lien hypertexte visité" xfId="15919" builtinId="9" hidden="1"/>
    <cellStyle name="Lien hypertexte visité" xfId="15921" builtinId="9" hidden="1"/>
    <cellStyle name="Lien hypertexte visité" xfId="15923" builtinId="9" hidden="1"/>
    <cellStyle name="Lien hypertexte visité" xfId="15925" builtinId="9" hidden="1"/>
    <cellStyle name="Lien hypertexte visité" xfId="15927" builtinId="9" hidden="1"/>
    <cellStyle name="Lien hypertexte visité" xfId="15929" builtinId="9" hidden="1"/>
    <cellStyle name="Lien hypertexte visité" xfId="15931" builtinId="9" hidden="1"/>
    <cellStyle name="Lien hypertexte visité" xfId="15933" builtinId="9" hidden="1"/>
    <cellStyle name="Lien hypertexte visité" xfId="15935" builtinId="9" hidden="1"/>
    <cellStyle name="Lien hypertexte visité" xfId="15937" builtinId="9" hidden="1"/>
    <cellStyle name="Lien hypertexte visité" xfId="15939" builtinId="9" hidden="1"/>
    <cellStyle name="Lien hypertexte visité" xfId="15941" builtinId="9" hidden="1"/>
    <cellStyle name="Lien hypertexte visité" xfId="15943" builtinId="9" hidden="1"/>
    <cellStyle name="Lien hypertexte visité" xfId="15945" builtinId="9" hidden="1"/>
    <cellStyle name="Lien hypertexte visité" xfId="15947" builtinId="9" hidden="1"/>
    <cellStyle name="Lien hypertexte visité" xfId="15949" builtinId="9" hidden="1"/>
    <cellStyle name="Lien hypertexte visité" xfId="15951" builtinId="9" hidden="1"/>
    <cellStyle name="Lien hypertexte visité" xfId="15953" builtinId="9" hidden="1"/>
    <cellStyle name="Lien hypertexte visité" xfId="15955" builtinId="9" hidden="1"/>
    <cellStyle name="Lien hypertexte visité" xfId="15957" builtinId="9" hidden="1"/>
    <cellStyle name="Lien hypertexte visité" xfId="15959" builtinId="9" hidden="1"/>
    <cellStyle name="Lien hypertexte visité" xfId="15961" builtinId="9" hidden="1"/>
    <cellStyle name="Lien hypertexte visité" xfId="15963" builtinId="9" hidden="1"/>
    <cellStyle name="Lien hypertexte visité" xfId="15965" builtinId="9" hidden="1"/>
    <cellStyle name="Lien hypertexte visité" xfId="15967" builtinId="9" hidden="1"/>
    <cellStyle name="Lien hypertexte visité" xfId="15969" builtinId="9" hidden="1"/>
    <cellStyle name="Lien hypertexte visité" xfId="15971" builtinId="9" hidden="1"/>
    <cellStyle name="Lien hypertexte visité" xfId="15973" builtinId="9" hidden="1"/>
    <cellStyle name="Lien hypertexte visité" xfId="15975" builtinId="9" hidden="1"/>
    <cellStyle name="Lien hypertexte visité" xfId="15977" builtinId="9" hidden="1"/>
    <cellStyle name="Lien hypertexte visité" xfId="15979" builtinId="9" hidden="1"/>
    <cellStyle name="Lien hypertexte visité" xfId="15981" builtinId="9" hidden="1"/>
    <cellStyle name="Lien hypertexte visité" xfId="15983" builtinId="9" hidden="1"/>
    <cellStyle name="Lien hypertexte visité" xfId="15985" builtinId="9" hidden="1"/>
    <cellStyle name="Lien hypertexte visité" xfId="15987" builtinId="9" hidden="1"/>
    <cellStyle name="Lien hypertexte visité" xfId="15989" builtinId="9" hidden="1"/>
    <cellStyle name="Lien hypertexte visité" xfId="15991" builtinId="9" hidden="1"/>
    <cellStyle name="Lien hypertexte visité" xfId="15993" builtinId="9" hidden="1"/>
    <cellStyle name="Lien hypertexte visité" xfId="15995" builtinId="9" hidden="1"/>
    <cellStyle name="Lien hypertexte visité" xfId="15997" builtinId="9" hidden="1"/>
    <cellStyle name="Lien hypertexte visité" xfId="15999" builtinId="9" hidden="1"/>
    <cellStyle name="Lien hypertexte visité" xfId="16001" builtinId="9" hidden="1"/>
    <cellStyle name="Lien hypertexte visité" xfId="16003" builtinId="9" hidden="1"/>
    <cellStyle name="Lien hypertexte visité" xfId="16005" builtinId="9" hidden="1"/>
    <cellStyle name="Lien hypertexte visité" xfId="16007" builtinId="9" hidden="1"/>
    <cellStyle name="Lien hypertexte visité" xfId="16009" builtinId="9" hidden="1"/>
    <cellStyle name="Lien hypertexte visité" xfId="16011" builtinId="9" hidden="1"/>
    <cellStyle name="Lien hypertexte visité" xfId="16013" builtinId="9" hidden="1"/>
    <cellStyle name="Lien hypertexte visité" xfId="16015" builtinId="9" hidden="1"/>
    <cellStyle name="Lien hypertexte visité" xfId="16017" builtinId="9" hidden="1"/>
    <cellStyle name="Lien hypertexte visité" xfId="16019" builtinId="9" hidden="1"/>
    <cellStyle name="Lien hypertexte visité" xfId="16021" builtinId="9" hidden="1"/>
    <cellStyle name="Lien hypertexte visité" xfId="16023" builtinId="9" hidden="1"/>
    <cellStyle name="Lien hypertexte visité" xfId="16025" builtinId="9" hidden="1"/>
    <cellStyle name="Lien hypertexte visité" xfId="16027" builtinId="9" hidden="1"/>
    <cellStyle name="Lien hypertexte visité" xfId="16029" builtinId="9" hidden="1"/>
    <cellStyle name="Lien hypertexte visité" xfId="16031" builtinId="9" hidden="1"/>
    <cellStyle name="Lien hypertexte visité" xfId="16033" builtinId="9" hidden="1"/>
    <cellStyle name="Lien hypertexte visité" xfId="16035" builtinId="9" hidden="1"/>
    <cellStyle name="Lien hypertexte visité" xfId="16037" builtinId="9" hidden="1"/>
    <cellStyle name="Lien hypertexte visité" xfId="16039" builtinId="9" hidden="1"/>
    <cellStyle name="Lien hypertexte visité" xfId="16041" builtinId="9" hidden="1"/>
    <cellStyle name="Lien hypertexte visité" xfId="16043" builtinId="9" hidden="1"/>
    <cellStyle name="Lien hypertexte visité" xfId="16045" builtinId="9" hidden="1"/>
    <cellStyle name="Lien hypertexte visité" xfId="16047" builtinId="9" hidden="1"/>
    <cellStyle name="Lien hypertexte visité" xfId="16049" builtinId="9" hidden="1"/>
    <cellStyle name="Lien hypertexte visité" xfId="16051" builtinId="9" hidden="1"/>
    <cellStyle name="Lien hypertexte visité" xfId="16053" builtinId="9" hidden="1"/>
    <cellStyle name="Lien hypertexte visité" xfId="16055" builtinId="9" hidden="1"/>
    <cellStyle name="Lien hypertexte visité" xfId="16057" builtinId="9" hidden="1"/>
    <cellStyle name="Lien hypertexte visité" xfId="16059" builtinId="9" hidden="1"/>
    <cellStyle name="Lien hypertexte visité" xfId="16061" builtinId="9" hidden="1"/>
    <cellStyle name="Lien hypertexte visité" xfId="16063" builtinId="9" hidden="1"/>
    <cellStyle name="Lien hypertexte visité" xfId="16065" builtinId="9" hidden="1"/>
    <cellStyle name="Lien hypertexte visité" xfId="16067" builtinId="9" hidden="1"/>
    <cellStyle name="Lien hypertexte visité" xfId="16069" builtinId="9" hidden="1"/>
    <cellStyle name="Lien hypertexte visité" xfId="16071" builtinId="9" hidden="1"/>
    <cellStyle name="Lien hypertexte visité" xfId="16073" builtinId="9" hidden="1"/>
    <cellStyle name="Lien hypertexte visité" xfId="16075" builtinId="9" hidden="1"/>
    <cellStyle name="Lien hypertexte visité" xfId="16077" builtinId="9" hidden="1"/>
    <cellStyle name="Lien hypertexte visité" xfId="16079" builtinId="9" hidden="1"/>
    <cellStyle name="Lien hypertexte visité" xfId="16081" builtinId="9" hidden="1"/>
    <cellStyle name="Lien hypertexte visité" xfId="16083" builtinId="9" hidden="1"/>
    <cellStyle name="Lien hypertexte visité" xfId="16085" builtinId="9" hidden="1"/>
    <cellStyle name="Lien hypertexte visité" xfId="16087" builtinId="9" hidden="1"/>
    <cellStyle name="Lien hypertexte visité" xfId="16089" builtinId="9" hidden="1"/>
    <cellStyle name="Lien hypertexte visité" xfId="16091" builtinId="9" hidden="1"/>
    <cellStyle name="Lien hypertexte visité" xfId="16093" builtinId="9" hidden="1"/>
    <cellStyle name="Lien hypertexte visité" xfId="16095" builtinId="9" hidden="1"/>
    <cellStyle name="Lien hypertexte visité" xfId="16097" builtinId="9" hidden="1"/>
    <cellStyle name="Lien hypertexte visité" xfId="16099" builtinId="9" hidden="1"/>
    <cellStyle name="Lien hypertexte visité" xfId="16101" builtinId="9" hidden="1"/>
    <cellStyle name="Lien hypertexte visité" xfId="16103" builtinId="9" hidden="1"/>
    <cellStyle name="Lien hypertexte visité" xfId="16105" builtinId="9" hidden="1"/>
    <cellStyle name="Lien hypertexte visité" xfId="16107" builtinId="9" hidden="1"/>
    <cellStyle name="Lien hypertexte visité" xfId="16109" builtinId="9" hidden="1"/>
    <cellStyle name="Lien hypertexte visité" xfId="16111" builtinId="9" hidden="1"/>
    <cellStyle name="Lien hypertexte visité" xfId="16113" builtinId="9" hidden="1"/>
    <cellStyle name="Lien hypertexte visité" xfId="16115" builtinId="9" hidden="1"/>
    <cellStyle name="Lien hypertexte visité" xfId="16117" builtinId="9" hidden="1"/>
    <cellStyle name="Lien hypertexte visité" xfId="16119" builtinId="9" hidden="1"/>
    <cellStyle name="Lien hypertexte visité" xfId="16121" builtinId="9" hidden="1"/>
    <cellStyle name="Lien hypertexte visité" xfId="16123" builtinId="9" hidden="1"/>
    <cellStyle name="Lien hypertexte visité" xfId="16125" builtinId="9" hidden="1"/>
    <cellStyle name="Lien hypertexte visité" xfId="16127" builtinId="9" hidden="1"/>
    <cellStyle name="Lien hypertexte visité" xfId="16129" builtinId="9" hidden="1"/>
    <cellStyle name="Lien hypertexte visité" xfId="16131" builtinId="9" hidden="1"/>
    <cellStyle name="Lien hypertexte visité" xfId="16133" builtinId="9" hidden="1"/>
    <cellStyle name="Lien hypertexte visité" xfId="16135" builtinId="9" hidden="1"/>
    <cellStyle name="Lien hypertexte visité" xfId="16137" builtinId="9" hidden="1"/>
    <cellStyle name="Lien hypertexte visité" xfId="16139" builtinId="9" hidden="1"/>
    <cellStyle name="Lien hypertexte visité" xfId="16141" builtinId="9" hidden="1"/>
    <cellStyle name="Lien hypertexte visité" xfId="16143" builtinId="9" hidden="1"/>
    <cellStyle name="Lien hypertexte visité" xfId="16145" builtinId="9" hidden="1"/>
    <cellStyle name="Lien hypertexte visité" xfId="16147" builtinId="9" hidden="1"/>
    <cellStyle name="Lien hypertexte visité" xfId="16149" builtinId="9" hidden="1"/>
    <cellStyle name="Lien hypertexte visité" xfId="16151" builtinId="9" hidden="1"/>
    <cellStyle name="Lien hypertexte visité" xfId="16153" builtinId="9" hidden="1"/>
    <cellStyle name="Lien hypertexte visité" xfId="16155" builtinId="9" hidden="1"/>
    <cellStyle name="Lien hypertexte visité" xfId="16157" builtinId="9" hidden="1"/>
    <cellStyle name="Lien hypertexte visité" xfId="16159" builtinId="9" hidden="1"/>
    <cellStyle name="Lien hypertexte visité" xfId="16161" builtinId="9" hidden="1"/>
    <cellStyle name="Lien hypertexte visité" xfId="16163" builtinId="9" hidden="1"/>
    <cellStyle name="Lien hypertexte visité" xfId="16165" builtinId="9" hidden="1"/>
    <cellStyle name="Lien hypertexte visité" xfId="16167" builtinId="9" hidden="1"/>
    <cellStyle name="Lien hypertexte visité" xfId="16169" builtinId="9" hidden="1"/>
    <cellStyle name="Lien hypertexte visité" xfId="16171" builtinId="9" hidden="1"/>
    <cellStyle name="Lien hypertexte visité" xfId="16173" builtinId="9" hidden="1"/>
    <cellStyle name="Lien hypertexte visité" xfId="16175" builtinId="9" hidden="1"/>
    <cellStyle name="Lien hypertexte visité" xfId="16177" builtinId="9" hidden="1"/>
    <cellStyle name="Lien hypertexte visité" xfId="16179" builtinId="9" hidden="1"/>
    <cellStyle name="Lien hypertexte visité" xfId="16181" builtinId="9" hidden="1"/>
    <cellStyle name="Lien hypertexte visité" xfId="16183" builtinId="9" hidden="1"/>
    <cellStyle name="Lien hypertexte visité" xfId="16185" builtinId="9" hidden="1"/>
    <cellStyle name="Lien hypertexte visité" xfId="16187" builtinId="9" hidden="1"/>
    <cellStyle name="Lien hypertexte visité" xfId="16189" builtinId="9" hidden="1"/>
    <cellStyle name="Lien hypertexte visité" xfId="16191" builtinId="9" hidden="1"/>
    <cellStyle name="Lien hypertexte visité" xfId="16193" builtinId="9" hidden="1"/>
    <cellStyle name="Lien hypertexte visité" xfId="16195" builtinId="9" hidden="1"/>
    <cellStyle name="Lien hypertexte visité" xfId="16197" builtinId="9" hidden="1"/>
    <cellStyle name="Lien hypertexte visité" xfId="16199" builtinId="9" hidden="1"/>
    <cellStyle name="Lien hypertexte visité" xfId="16201" builtinId="9" hidden="1"/>
    <cellStyle name="Lien hypertexte visité" xfId="16203" builtinId="9" hidden="1"/>
    <cellStyle name="Lien hypertexte visité" xfId="16205" builtinId="9" hidden="1"/>
    <cellStyle name="Lien hypertexte visité" xfId="16207" builtinId="9" hidden="1"/>
    <cellStyle name="Lien hypertexte visité" xfId="16209" builtinId="9" hidden="1"/>
    <cellStyle name="Lien hypertexte visité" xfId="16211" builtinId="9" hidden="1"/>
    <cellStyle name="Lien hypertexte visité" xfId="16213" builtinId="9" hidden="1"/>
    <cellStyle name="Lien hypertexte visité" xfId="16215" builtinId="9" hidden="1"/>
    <cellStyle name="Lien hypertexte visité" xfId="16217" builtinId="9" hidden="1"/>
    <cellStyle name="Lien hypertexte visité" xfId="16219" builtinId="9" hidden="1"/>
    <cellStyle name="Lien hypertexte visité" xfId="16221" builtinId="9" hidden="1"/>
    <cellStyle name="Lien hypertexte visité" xfId="16223" builtinId="9" hidden="1"/>
    <cellStyle name="Lien hypertexte visité" xfId="16225" builtinId="9" hidden="1"/>
    <cellStyle name="Lien hypertexte visité" xfId="16227" builtinId="9" hidden="1"/>
    <cellStyle name="Lien hypertexte visité" xfId="16229" builtinId="9" hidden="1"/>
    <cellStyle name="Lien hypertexte visité" xfId="16231" builtinId="9" hidden="1"/>
    <cellStyle name="Lien hypertexte visité" xfId="16233" builtinId="9" hidden="1"/>
    <cellStyle name="Lien hypertexte visité" xfId="16235" builtinId="9" hidden="1"/>
    <cellStyle name="Lien hypertexte visité" xfId="16237" builtinId="9" hidden="1"/>
    <cellStyle name="Lien hypertexte visité" xfId="16239" builtinId="9" hidden="1"/>
    <cellStyle name="Lien hypertexte visité" xfId="16241" builtinId="9" hidden="1"/>
    <cellStyle name="Lien hypertexte visité" xfId="16243" builtinId="9" hidden="1"/>
    <cellStyle name="Lien hypertexte visité" xfId="16245" builtinId="9" hidden="1"/>
    <cellStyle name="Lien hypertexte visité" xfId="16247" builtinId="9" hidden="1"/>
    <cellStyle name="Lien hypertexte visité" xfId="16249" builtinId="9" hidden="1"/>
    <cellStyle name="Lien hypertexte visité" xfId="16251" builtinId="9" hidden="1"/>
    <cellStyle name="Lien hypertexte visité" xfId="16253" builtinId="9" hidden="1"/>
    <cellStyle name="Lien hypertexte visité" xfId="16255" builtinId="9" hidden="1"/>
    <cellStyle name="Lien hypertexte visité" xfId="16257" builtinId="9" hidden="1"/>
    <cellStyle name="Lien hypertexte visité" xfId="16259" builtinId="9" hidden="1"/>
    <cellStyle name="Lien hypertexte visité" xfId="16261" builtinId="9" hidden="1"/>
    <cellStyle name="Lien hypertexte visité" xfId="16263" builtinId="9" hidden="1"/>
    <cellStyle name="Lien hypertexte visité" xfId="16265" builtinId="9" hidden="1"/>
    <cellStyle name="Lien hypertexte visité" xfId="16267" builtinId="9" hidden="1"/>
    <cellStyle name="Lien hypertexte visité" xfId="16269" builtinId="9" hidden="1"/>
    <cellStyle name="Lien hypertexte visité" xfId="16271" builtinId="9" hidden="1"/>
    <cellStyle name="Lien hypertexte visité" xfId="16273" builtinId="9" hidden="1"/>
    <cellStyle name="Lien hypertexte visité" xfId="16275" builtinId="9" hidden="1"/>
    <cellStyle name="Lien hypertexte visité" xfId="16277" builtinId="9" hidden="1"/>
    <cellStyle name="Lien hypertexte visité" xfId="16279" builtinId="9" hidden="1"/>
    <cellStyle name="Lien hypertexte visité" xfId="16281" builtinId="9" hidden="1"/>
    <cellStyle name="Lien hypertexte visité" xfId="16283" builtinId="9" hidden="1"/>
    <cellStyle name="Lien hypertexte visité" xfId="16285" builtinId="9" hidden="1"/>
    <cellStyle name="Lien hypertexte visité" xfId="16287" builtinId="9" hidden="1"/>
    <cellStyle name="Lien hypertexte visité" xfId="16289" builtinId="9" hidden="1"/>
    <cellStyle name="Lien hypertexte visité" xfId="16291" builtinId="9" hidden="1"/>
    <cellStyle name="Lien hypertexte visité" xfId="16293" builtinId="9" hidden="1"/>
    <cellStyle name="Lien hypertexte visité" xfId="16295" builtinId="9" hidden="1"/>
    <cellStyle name="Lien hypertexte visité" xfId="16297" builtinId="9" hidden="1"/>
    <cellStyle name="Lien hypertexte visité" xfId="16299" builtinId="9" hidden="1"/>
    <cellStyle name="Lien hypertexte visité" xfId="16301" builtinId="9" hidden="1"/>
    <cellStyle name="Lien hypertexte visité" xfId="16303" builtinId="9" hidden="1"/>
    <cellStyle name="Lien hypertexte visité" xfId="16305" builtinId="9" hidden="1"/>
    <cellStyle name="Lien hypertexte visité" xfId="16307" builtinId="9" hidden="1"/>
    <cellStyle name="Lien hypertexte visité" xfId="16309" builtinId="9" hidden="1"/>
    <cellStyle name="Lien hypertexte visité" xfId="16311" builtinId="9" hidden="1"/>
    <cellStyle name="Lien hypertexte visité" xfId="16313" builtinId="9" hidden="1"/>
    <cellStyle name="Lien hypertexte visité" xfId="16315" builtinId="9" hidden="1"/>
    <cellStyle name="Lien hypertexte visité" xfId="16317" builtinId="9" hidden="1"/>
    <cellStyle name="Lien hypertexte visité" xfId="16319" builtinId="9" hidden="1"/>
    <cellStyle name="Lien hypertexte visité" xfId="16321" builtinId="9" hidden="1"/>
    <cellStyle name="Lien hypertexte visité" xfId="16323" builtinId="9" hidden="1"/>
    <cellStyle name="Lien hypertexte visité" xfId="16325" builtinId="9" hidden="1"/>
    <cellStyle name="Lien hypertexte visité" xfId="16327" builtinId="9" hidden="1"/>
    <cellStyle name="Lien hypertexte visité" xfId="16329" builtinId="9" hidden="1"/>
    <cellStyle name="Lien hypertexte visité" xfId="16331" builtinId="9" hidden="1"/>
    <cellStyle name="Lien hypertexte visité" xfId="16333" builtinId="9" hidden="1"/>
    <cellStyle name="Lien hypertexte visité" xfId="16335" builtinId="9" hidden="1"/>
    <cellStyle name="Lien hypertexte visité" xfId="16337" builtinId="9" hidden="1"/>
    <cellStyle name="Lien hypertexte visité" xfId="16339" builtinId="9" hidden="1"/>
    <cellStyle name="Lien hypertexte visité" xfId="16341" builtinId="9" hidden="1"/>
    <cellStyle name="Lien hypertexte visité" xfId="16343" builtinId="9" hidden="1"/>
    <cellStyle name="Lien hypertexte visité" xfId="16345" builtinId="9" hidden="1"/>
    <cellStyle name="Lien hypertexte visité" xfId="16347" builtinId="9" hidden="1"/>
    <cellStyle name="Lien hypertexte visité" xfId="16349" builtinId="9" hidden="1"/>
    <cellStyle name="Lien hypertexte visité" xfId="16351" builtinId="9" hidden="1"/>
    <cellStyle name="Lien hypertexte visité" xfId="16353" builtinId="9" hidden="1"/>
    <cellStyle name="Lien hypertexte visité" xfId="16355" builtinId="9" hidden="1"/>
    <cellStyle name="Lien hypertexte visité" xfId="16357" builtinId="9" hidden="1"/>
    <cellStyle name="Lien hypertexte visité" xfId="16359" builtinId="9" hidden="1"/>
    <cellStyle name="Lien hypertexte visité" xfId="16361" builtinId="9" hidden="1"/>
    <cellStyle name="Lien hypertexte visité" xfId="16363" builtinId="9" hidden="1"/>
    <cellStyle name="Lien hypertexte visité" xfId="16365" builtinId="9" hidden="1"/>
    <cellStyle name="Lien hypertexte visité" xfId="16367" builtinId="9" hidden="1"/>
    <cellStyle name="Lien hypertexte visité" xfId="16369" builtinId="9" hidden="1"/>
    <cellStyle name="Lien hypertexte visité" xfId="16371" builtinId="9" hidden="1"/>
    <cellStyle name="Lien hypertexte visité" xfId="16373" builtinId="9" hidden="1"/>
    <cellStyle name="Lien hypertexte visité" xfId="16375" builtinId="9" hidden="1"/>
    <cellStyle name="Lien hypertexte visité" xfId="16377" builtinId="9" hidden="1"/>
    <cellStyle name="Lien hypertexte visité" xfId="16379" builtinId="9" hidden="1"/>
    <cellStyle name="Lien hypertexte visité" xfId="16381" builtinId="9" hidden="1"/>
    <cellStyle name="Lien hypertexte visité" xfId="16383" builtinId="9" hidden="1"/>
    <cellStyle name="Lien hypertexte visité" xfId="16385" builtinId="9" hidden="1"/>
    <cellStyle name="Lien hypertexte visité" xfId="16387" builtinId="9" hidden="1"/>
    <cellStyle name="Lien hypertexte visité" xfId="16389" builtinId="9" hidden="1"/>
    <cellStyle name="Lien hypertexte visité" xfId="16391" builtinId="9" hidden="1"/>
    <cellStyle name="Lien hypertexte visité" xfId="16393" builtinId="9" hidden="1"/>
    <cellStyle name="Lien hypertexte visité" xfId="16395" builtinId="9" hidden="1"/>
    <cellStyle name="Lien hypertexte visité" xfId="16397" builtinId="9" hidden="1"/>
    <cellStyle name="Lien hypertexte visité" xfId="16399" builtinId="9" hidden="1"/>
    <cellStyle name="Lien hypertexte visité" xfId="16401" builtinId="9" hidden="1"/>
    <cellStyle name="Lien hypertexte visité" xfId="16403" builtinId="9" hidden="1"/>
    <cellStyle name="Lien hypertexte visité" xfId="16405" builtinId="9" hidden="1"/>
    <cellStyle name="Lien hypertexte visité" xfId="16407" builtinId="9" hidden="1"/>
    <cellStyle name="Lien hypertexte visité" xfId="16409" builtinId="9" hidden="1"/>
    <cellStyle name="Lien hypertexte visité" xfId="16411" builtinId="9" hidden="1"/>
    <cellStyle name="Lien hypertexte visité" xfId="16413" builtinId="9" hidden="1"/>
    <cellStyle name="Lien hypertexte visité" xfId="16415" builtinId="9" hidden="1"/>
    <cellStyle name="Lien hypertexte visité" xfId="16417" builtinId="9" hidden="1"/>
    <cellStyle name="Lien hypertexte visité" xfId="16419" builtinId="9" hidden="1"/>
    <cellStyle name="Lien hypertexte visité" xfId="16421" builtinId="9" hidden="1"/>
    <cellStyle name="Lien hypertexte visité" xfId="16423" builtinId="9" hidden="1"/>
    <cellStyle name="Lien hypertexte visité" xfId="16425" builtinId="9" hidden="1"/>
    <cellStyle name="Lien hypertexte visité" xfId="16427" builtinId="9" hidden="1"/>
    <cellStyle name="Lien hypertexte visité" xfId="16429" builtinId="9" hidden="1"/>
    <cellStyle name="Lien hypertexte visité" xfId="16431" builtinId="9" hidden="1"/>
    <cellStyle name="Lien hypertexte visité" xfId="16433" builtinId="9" hidden="1"/>
    <cellStyle name="Lien hypertexte visité" xfId="16435" builtinId="9" hidden="1"/>
    <cellStyle name="Lien hypertexte visité" xfId="16437" builtinId="9" hidden="1"/>
    <cellStyle name="Lien hypertexte visité" xfId="16439" builtinId="9" hidden="1"/>
    <cellStyle name="Lien hypertexte visité" xfId="16441" builtinId="9" hidden="1"/>
    <cellStyle name="Lien hypertexte visité" xfId="16443" builtinId="9" hidden="1"/>
    <cellStyle name="Lien hypertexte visité" xfId="16445" builtinId="9" hidden="1"/>
    <cellStyle name="Lien hypertexte visité" xfId="16447" builtinId="9" hidden="1"/>
    <cellStyle name="Lien hypertexte visité" xfId="16449" builtinId="9" hidden="1"/>
    <cellStyle name="Lien hypertexte visité" xfId="16451" builtinId="9" hidden="1"/>
    <cellStyle name="Lien hypertexte visité" xfId="16453" builtinId="9" hidden="1"/>
    <cellStyle name="Lien hypertexte visité" xfId="16455" builtinId="9" hidden="1"/>
    <cellStyle name="Lien hypertexte visité" xfId="16457" builtinId="9" hidden="1"/>
    <cellStyle name="Lien hypertexte visité" xfId="16459" builtinId="9" hidden="1"/>
    <cellStyle name="Lien hypertexte visité" xfId="16461" builtinId="9" hidden="1"/>
    <cellStyle name="Lien hypertexte visité" xfId="16463" builtinId="9" hidden="1"/>
    <cellStyle name="Lien hypertexte visité" xfId="16465" builtinId="9" hidden="1"/>
    <cellStyle name="Lien hypertexte visité" xfId="16467" builtinId="9" hidden="1"/>
    <cellStyle name="Lien hypertexte visité" xfId="16469" builtinId="9" hidden="1"/>
    <cellStyle name="Lien hypertexte visité" xfId="16471" builtinId="9" hidden="1"/>
    <cellStyle name="Lien hypertexte visité" xfId="16473" builtinId="9" hidden="1"/>
    <cellStyle name="Lien hypertexte visité" xfId="16475" builtinId="9" hidden="1"/>
    <cellStyle name="Lien hypertexte visité" xfId="16477" builtinId="9" hidden="1"/>
    <cellStyle name="Lien hypertexte visité" xfId="16479" builtinId="9" hidden="1"/>
    <cellStyle name="Lien hypertexte visité" xfId="16481" builtinId="9" hidden="1"/>
    <cellStyle name="Lien hypertexte visité" xfId="16483" builtinId="9" hidden="1"/>
    <cellStyle name="Lien hypertexte visité" xfId="16485" builtinId="9" hidden="1"/>
    <cellStyle name="Lien hypertexte visité" xfId="16487" builtinId="9" hidden="1"/>
    <cellStyle name="Lien hypertexte visité" xfId="16489" builtinId="9" hidden="1"/>
    <cellStyle name="Lien hypertexte visité" xfId="16491" builtinId="9" hidden="1"/>
    <cellStyle name="Lien hypertexte visité" xfId="16493" builtinId="9" hidden="1"/>
    <cellStyle name="Lien hypertexte visité" xfId="16495" builtinId="9" hidden="1"/>
    <cellStyle name="Lien hypertexte visité" xfId="16497" builtinId="9" hidden="1"/>
    <cellStyle name="Lien hypertexte visité" xfId="16499" builtinId="9" hidden="1"/>
    <cellStyle name="Lien hypertexte visité" xfId="16501" builtinId="9" hidden="1"/>
    <cellStyle name="Lien hypertexte visité" xfId="16503" builtinId="9" hidden="1"/>
    <cellStyle name="Lien hypertexte visité" xfId="16505" builtinId="9" hidden="1"/>
    <cellStyle name="Lien hypertexte visité" xfId="16507" builtinId="9" hidden="1"/>
    <cellStyle name="Lien hypertexte visité" xfId="16509" builtinId="9" hidden="1"/>
    <cellStyle name="Lien hypertexte visité" xfId="16511" builtinId="9" hidden="1"/>
    <cellStyle name="Lien hypertexte visité" xfId="16513" builtinId="9" hidden="1"/>
    <cellStyle name="Lien hypertexte visité" xfId="16515" builtinId="9" hidden="1"/>
    <cellStyle name="Lien hypertexte visité" xfId="16517" builtinId="9" hidden="1"/>
    <cellStyle name="Lien hypertexte visité" xfId="16519" builtinId="9" hidden="1"/>
    <cellStyle name="Lien hypertexte visité" xfId="16521" builtinId="9" hidden="1"/>
    <cellStyle name="Lien hypertexte visité" xfId="16523" builtinId="9" hidden="1"/>
    <cellStyle name="Lien hypertexte visité" xfId="16525" builtinId="9" hidden="1"/>
    <cellStyle name="Lien hypertexte visité" xfId="16527" builtinId="9" hidden="1"/>
    <cellStyle name="Lien hypertexte visité" xfId="16529" builtinId="9" hidden="1"/>
    <cellStyle name="Lien hypertexte visité" xfId="16531" builtinId="9" hidden="1"/>
    <cellStyle name="Lien hypertexte visité" xfId="16533" builtinId="9" hidden="1"/>
    <cellStyle name="Lien hypertexte visité" xfId="16535" builtinId="9" hidden="1"/>
    <cellStyle name="Lien hypertexte visité" xfId="16537" builtinId="9" hidden="1"/>
    <cellStyle name="Lien hypertexte visité" xfId="16539" builtinId="9" hidden="1"/>
    <cellStyle name="Lien hypertexte visité" xfId="16541" builtinId="9" hidden="1"/>
    <cellStyle name="Lien hypertexte visité" xfId="16543" builtinId="9" hidden="1"/>
    <cellStyle name="Lien hypertexte visité" xfId="16545" builtinId="9" hidden="1"/>
    <cellStyle name="Lien hypertexte visité" xfId="16547" builtinId="9" hidden="1"/>
    <cellStyle name="Lien hypertexte visité" xfId="16549" builtinId="9" hidden="1"/>
    <cellStyle name="Lien hypertexte visité" xfId="16551" builtinId="9" hidden="1"/>
    <cellStyle name="Lien hypertexte visité" xfId="16553" builtinId="9" hidden="1"/>
    <cellStyle name="Lien hypertexte visité" xfId="16555" builtinId="9" hidden="1"/>
    <cellStyle name="Lien hypertexte visité" xfId="16557" builtinId="9" hidden="1"/>
    <cellStyle name="Lien hypertexte visité" xfId="16559" builtinId="9" hidden="1"/>
    <cellStyle name="Lien hypertexte visité" xfId="16561" builtinId="9" hidden="1"/>
    <cellStyle name="Lien hypertexte visité" xfId="16563" builtinId="9" hidden="1"/>
    <cellStyle name="Lien hypertexte visité" xfId="16565" builtinId="9" hidden="1"/>
    <cellStyle name="Lien hypertexte visité" xfId="16567" builtinId="9" hidden="1"/>
    <cellStyle name="Lien hypertexte visité" xfId="16569" builtinId="9" hidden="1"/>
    <cellStyle name="Lien hypertexte visité" xfId="16571" builtinId="9" hidden="1"/>
    <cellStyle name="Lien hypertexte visité" xfId="16573" builtinId="9" hidden="1"/>
    <cellStyle name="Lien hypertexte visité" xfId="16575" builtinId="9" hidden="1"/>
    <cellStyle name="Lien hypertexte visité" xfId="16577" builtinId="9" hidden="1"/>
    <cellStyle name="Lien hypertexte visité" xfId="16579" builtinId="9" hidden="1"/>
    <cellStyle name="Lien hypertexte visité" xfId="16581" builtinId="9" hidden="1"/>
    <cellStyle name="Lien hypertexte visité" xfId="16583" builtinId="9" hidden="1"/>
    <cellStyle name="Lien hypertexte visité" xfId="16585" builtinId="9" hidden="1"/>
    <cellStyle name="Lien hypertexte visité" xfId="16587" builtinId="9" hidden="1"/>
    <cellStyle name="Lien hypertexte visité" xfId="16589" builtinId="9" hidden="1"/>
    <cellStyle name="Lien hypertexte visité" xfId="16591" builtinId="9" hidden="1"/>
    <cellStyle name="Lien hypertexte visité" xfId="16593" builtinId="9" hidden="1"/>
    <cellStyle name="Lien hypertexte visité" xfId="16595" builtinId="9" hidden="1"/>
    <cellStyle name="Lien hypertexte visité" xfId="16597" builtinId="9" hidden="1"/>
    <cellStyle name="Lien hypertexte visité" xfId="16599" builtinId="9" hidden="1"/>
    <cellStyle name="Lien hypertexte visité" xfId="16601" builtinId="9" hidden="1"/>
    <cellStyle name="Lien hypertexte visité" xfId="16603" builtinId="9" hidden="1"/>
    <cellStyle name="Lien hypertexte visité" xfId="16605" builtinId="9" hidden="1"/>
    <cellStyle name="Lien hypertexte visité" xfId="16607" builtinId="9" hidden="1"/>
    <cellStyle name="Lien hypertexte visité" xfId="16609" builtinId="9" hidden="1"/>
    <cellStyle name="Lien hypertexte visité" xfId="16611" builtinId="9" hidden="1"/>
    <cellStyle name="Lien hypertexte visité" xfId="16613" builtinId="9" hidden="1"/>
    <cellStyle name="Lien hypertexte visité" xfId="16615" builtinId="9" hidden="1"/>
    <cellStyle name="Lien hypertexte visité" xfId="16617" builtinId="9" hidden="1"/>
    <cellStyle name="Lien hypertexte visité" xfId="16619" builtinId="9" hidden="1"/>
    <cellStyle name="Lien hypertexte visité" xfId="16621" builtinId="9" hidden="1"/>
    <cellStyle name="Lien hypertexte visité" xfId="16623" builtinId="9" hidden="1"/>
    <cellStyle name="Lien hypertexte visité" xfId="16625" builtinId="9" hidden="1"/>
    <cellStyle name="Lien hypertexte visité" xfId="16627" builtinId="9" hidden="1"/>
    <cellStyle name="Lien hypertexte visité" xfId="16629" builtinId="9" hidden="1"/>
    <cellStyle name="Lien hypertexte visité" xfId="16631" builtinId="9" hidden="1"/>
    <cellStyle name="Lien hypertexte visité" xfId="16633" builtinId="9" hidden="1"/>
    <cellStyle name="Lien hypertexte visité" xfId="16635" builtinId="9" hidden="1"/>
    <cellStyle name="Lien hypertexte visité" xfId="16637" builtinId="9" hidden="1"/>
    <cellStyle name="Lien hypertexte visité" xfId="16639" builtinId="9" hidden="1"/>
    <cellStyle name="Lien hypertexte visité" xfId="16641" builtinId="9" hidden="1"/>
    <cellStyle name="Lien hypertexte visité" xfId="16643" builtinId="9" hidden="1"/>
    <cellStyle name="Lien hypertexte visité" xfId="16645" builtinId="9" hidden="1"/>
    <cellStyle name="Lien hypertexte visité" xfId="16647" builtinId="9" hidden="1"/>
    <cellStyle name="Lien hypertexte visité" xfId="16649" builtinId="9" hidden="1"/>
    <cellStyle name="Lien hypertexte visité" xfId="16651" builtinId="9" hidden="1"/>
    <cellStyle name="Lien hypertexte visité" xfId="16653" builtinId="9" hidden="1"/>
    <cellStyle name="Lien hypertexte visité" xfId="16655" builtinId="9" hidden="1"/>
    <cellStyle name="Lien hypertexte visité" xfId="16657" builtinId="9" hidden="1"/>
    <cellStyle name="Lien hypertexte visité" xfId="16659" builtinId="9" hidden="1"/>
    <cellStyle name="Lien hypertexte visité" xfId="16661" builtinId="9" hidden="1"/>
    <cellStyle name="Lien hypertexte visité" xfId="16663" builtinId="9" hidden="1"/>
    <cellStyle name="Lien hypertexte visité" xfId="16665" builtinId="9" hidden="1"/>
    <cellStyle name="Lien hypertexte visité" xfId="16667" builtinId="9" hidden="1"/>
    <cellStyle name="Lien hypertexte visité" xfId="16669" builtinId="9" hidden="1"/>
    <cellStyle name="Lien hypertexte visité" xfId="16671" builtinId="9" hidden="1"/>
    <cellStyle name="Lien hypertexte visité" xfId="16673" builtinId="9" hidden="1"/>
    <cellStyle name="Lien hypertexte visité" xfId="16675" builtinId="9" hidden="1"/>
    <cellStyle name="Lien hypertexte visité" xfId="16677" builtinId="9" hidden="1"/>
    <cellStyle name="Lien hypertexte visité" xfId="16679" builtinId="9" hidden="1"/>
    <cellStyle name="Lien hypertexte visité" xfId="16681" builtinId="9" hidden="1"/>
    <cellStyle name="Lien hypertexte visité" xfId="16683" builtinId="9" hidden="1"/>
    <cellStyle name="Lien hypertexte visité" xfId="16685" builtinId="9" hidden="1"/>
    <cellStyle name="Lien hypertexte visité" xfId="16687" builtinId="9" hidden="1"/>
    <cellStyle name="Lien hypertexte visité" xfId="16689" builtinId="9" hidden="1"/>
    <cellStyle name="Lien hypertexte visité" xfId="16691" builtinId="9" hidden="1"/>
    <cellStyle name="Lien hypertexte visité" xfId="16693" builtinId="9" hidden="1"/>
    <cellStyle name="Lien hypertexte visité" xfId="16695" builtinId="9" hidden="1"/>
    <cellStyle name="Lien hypertexte visité" xfId="16697" builtinId="9" hidden="1"/>
    <cellStyle name="Lien hypertexte visité" xfId="16699" builtinId="9" hidden="1"/>
    <cellStyle name="Lien hypertexte visité" xfId="16701" builtinId="9" hidden="1"/>
    <cellStyle name="Lien hypertexte visité" xfId="16703" builtinId="9" hidden="1"/>
    <cellStyle name="Lien hypertexte visité" xfId="16705" builtinId="9" hidden="1"/>
    <cellStyle name="Lien hypertexte visité" xfId="16707" builtinId="9" hidden="1"/>
    <cellStyle name="Lien hypertexte visité" xfId="16709" builtinId="9" hidden="1"/>
    <cellStyle name="Lien hypertexte visité" xfId="16711" builtinId="9" hidden="1"/>
    <cellStyle name="Lien hypertexte visité" xfId="16713" builtinId="9" hidden="1"/>
    <cellStyle name="Lien hypertexte visité" xfId="16715" builtinId="9" hidden="1"/>
    <cellStyle name="Lien hypertexte visité" xfId="16717" builtinId="9" hidden="1"/>
    <cellStyle name="Lien hypertexte visité" xfId="16719" builtinId="9" hidden="1"/>
    <cellStyle name="Lien hypertexte visité" xfId="16721" builtinId="9" hidden="1"/>
    <cellStyle name="Lien hypertexte visité" xfId="16723" builtinId="9" hidden="1"/>
    <cellStyle name="Lien hypertexte visité" xfId="16725" builtinId="9" hidden="1"/>
    <cellStyle name="Lien hypertexte visité" xfId="16727" builtinId="9" hidden="1"/>
    <cellStyle name="Lien hypertexte visité" xfId="16729" builtinId="9" hidden="1"/>
    <cellStyle name="Lien hypertexte visité" xfId="16731" builtinId="9" hidden="1"/>
    <cellStyle name="Lien hypertexte visité" xfId="16733" builtinId="9" hidden="1"/>
    <cellStyle name="Lien hypertexte visité" xfId="16735" builtinId="9" hidden="1"/>
    <cellStyle name="Lien hypertexte visité" xfId="16737" builtinId="9" hidden="1"/>
    <cellStyle name="Lien hypertexte visité" xfId="16739" builtinId="9" hidden="1"/>
    <cellStyle name="Lien hypertexte visité" xfId="16741" builtinId="9" hidden="1"/>
    <cellStyle name="Lien hypertexte visité" xfId="16743" builtinId="9" hidden="1"/>
    <cellStyle name="Lien hypertexte visité" xfId="16745" builtinId="9" hidden="1"/>
    <cellStyle name="Lien hypertexte visité" xfId="16747" builtinId="9" hidden="1"/>
    <cellStyle name="Lien hypertexte visité" xfId="16749" builtinId="9" hidden="1"/>
    <cellStyle name="Lien hypertexte visité" xfId="16751" builtinId="9" hidden="1"/>
    <cellStyle name="Lien hypertexte visité" xfId="16753" builtinId="9" hidden="1"/>
    <cellStyle name="Lien hypertexte visité" xfId="16755" builtinId="9" hidden="1"/>
    <cellStyle name="Lien hypertexte visité" xfId="16757" builtinId="9" hidden="1"/>
    <cellStyle name="Lien hypertexte visité" xfId="16759" builtinId="9" hidden="1"/>
    <cellStyle name="Lien hypertexte visité" xfId="16761" builtinId="9" hidden="1"/>
    <cellStyle name="Lien hypertexte visité" xfId="16763" builtinId="9" hidden="1"/>
    <cellStyle name="Lien hypertexte visité" xfId="16765" builtinId="9" hidden="1"/>
    <cellStyle name="Lien hypertexte visité" xfId="16767" builtinId="9" hidden="1"/>
    <cellStyle name="Lien hypertexte visité" xfId="16769" builtinId="9" hidden="1"/>
    <cellStyle name="Lien hypertexte visité" xfId="16771" builtinId="9" hidden="1"/>
    <cellStyle name="Lien hypertexte visité" xfId="16773" builtinId="9" hidden="1"/>
    <cellStyle name="Lien hypertexte visité" xfId="16775" builtinId="9" hidden="1"/>
    <cellStyle name="Lien hypertexte visité" xfId="16777" builtinId="9" hidden="1"/>
    <cellStyle name="Lien hypertexte visité" xfId="16779" builtinId="9" hidden="1"/>
    <cellStyle name="Lien hypertexte visité" xfId="16781" builtinId="9" hidden="1"/>
    <cellStyle name="Lien hypertexte visité" xfId="16783" builtinId="9" hidden="1"/>
    <cellStyle name="Lien hypertexte visité" xfId="16785" builtinId="9" hidden="1"/>
    <cellStyle name="Lien hypertexte visité" xfId="16787" builtinId="9" hidden="1"/>
    <cellStyle name="Lien hypertexte visité" xfId="16789" builtinId="9" hidden="1"/>
    <cellStyle name="Lien hypertexte visité" xfId="16791" builtinId="9" hidden="1"/>
    <cellStyle name="Lien hypertexte visité" xfId="16793" builtinId="9" hidden="1"/>
    <cellStyle name="Lien hypertexte visité" xfId="16795" builtinId="9" hidden="1"/>
    <cellStyle name="Lien hypertexte visité" xfId="16797" builtinId="9" hidden="1"/>
    <cellStyle name="Lien hypertexte visité" xfId="16799" builtinId="9" hidden="1"/>
    <cellStyle name="Lien hypertexte visité" xfId="16801" builtinId="9" hidden="1"/>
    <cellStyle name="Lien hypertexte visité" xfId="16803" builtinId="9" hidden="1"/>
    <cellStyle name="Lien hypertexte visité" xfId="16805" builtinId="9" hidden="1"/>
    <cellStyle name="Lien hypertexte visité" xfId="16807" builtinId="9" hidden="1"/>
    <cellStyle name="Lien hypertexte visité" xfId="16809" builtinId="9" hidden="1"/>
    <cellStyle name="Lien hypertexte visité" xfId="16811" builtinId="9" hidden="1"/>
    <cellStyle name="Lien hypertexte visité" xfId="16813" builtinId="9" hidden="1"/>
    <cellStyle name="Lien hypertexte visité" xfId="16815" builtinId="9" hidden="1"/>
    <cellStyle name="Lien hypertexte visité" xfId="16817" builtinId="9" hidden="1"/>
    <cellStyle name="Lien hypertexte visité" xfId="16819" builtinId="9" hidden="1"/>
    <cellStyle name="Lien hypertexte visité" xfId="16821" builtinId="9" hidden="1"/>
    <cellStyle name="Lien hypertexte visité" xfId="16823" builtinId="9" hidden="1"/>
    <cellStyle name="Lien hypertexte visité" xfId="16825" builtinId="9" hidden="1"/>
    <cellStyle name="Lien hypertexte visité" xfId="16827" builtinId="9" hidden="1"/>
    <cellStyle name="Lien hypertexte visité" xfId="16829" builtinId="9" hidden="1"/>
    <cellStyle name="Lien hypertexte visité" xfId="16831" builtinId="9" hidden="1"/>
    <cellStyle name="Lien hypertexte visité" xfId="16833" builtinId="9" hidden="1"/>
    <cellStyle name="Lien hypertexte visité" xfId="16835" builtinId="9" hidden="1"/>
    <cellStyle name="Lien hypertexte visité" xfId="16837" builtinId="9" hidden="1"/>
    <cellStyle name="Lien hypertexte visité" xfId="16839" builtinId="9" hidden="1"/>
    <cellStyle name="Lien hypertexte visité" xfId="16841" builtinId="9" hidden="1"/>
    <cellStyle name="Lien hypertexte visité" xfId="16843" builtinId="9" hidden="1"/>
    <cellStyle name="Lien hypertexte visité" xfId="16845" builtinId="9" hidden="1"/>
    <cellStyle name="Lien hypertexte visité" xfId="16847" builtinId="9" hidden="1"/>
    <cellStyle name="Lien hypertexte visité" xfId="16849" builtinId="9" hidden="1"/>
    <cellStyle name="Lien hypertexte visité" xfId="16851" builtinId="9" hidden="1"/>
    <cellStyle name="Lien hypertexte visité" xfId="16853" builtinId="9" hidden="1"/>
    <cellStyle name="Lien hypertexte visité" xfId="16855" builtinId="9" hidden="1"/>
    <cellStyle name="Lien hypertexte visité" xfId="16857" builtinId="9" hidden="1"/>
    <cellStyle name="Lien hypertexte visité" xfId="16859" builtinId="9" hidden="1"/>
    <cellStyle name="Lien hypertexte visité" xfId="16861" builtinId="9" hidden="1"/>
    <cellStyle name="Lien hypertexte visité" xfId="16863" builtinId="9" hidden="1"/>
    <cellStyle name="Lien hypertexte visité" xfId="16865" builtinId="9" hidden="1"/>
    <cellStyle name="Lien hypertexte visité" xfId="16867" builtinId="9" hidden="1"/>
    <cellStyle name="Lien hypertexte visité" xfId="16869" builtinId="9" hidden="1"/>
    <cellStyle name="Lien hypertexte visité" xfId="16871" builtinId="9" hidden="1"/>
    <cellStyle name="Lien hypertexte visité" xfId="16873" builtinId="9" hidden="1"/>
    <cellStyle name="Lien hypertexte visité" xfId="16875" builtinId="9" hidden="1"/>
    <cellStyle name="Lien hypertexte visité" xfId="16877" builtinId="9" hidden="1"/>
    <cellStyle name="Lien hypertexte visité" xfId="16879" builtinId="9" hidden="1"/>
    <cellStyle name="Lien hypertexte visité" xfId="16881" builtinId="9" hidden="1"/>
    <cellStyle name="Lien hypertexte visité" xfId="16883" builtinId="9" hidden="1"/>
    <cellStyle name="Lien hypertexte visité" xfId="16885" builtinId="9" hidden="1"/>
    <cellStyle name="Lien hypertexte visité" xfId="16887" builtinId="9" hidden="1"/>
    <cellStyle name="Lien hypertexte visité" xfId="16889" builtinId="9" hidden="1"/>
    <cellStyle name="Lien hypertexte visité" xfId="16891" builtinId="9" hidden="1"/>
    <cellStyle name="Lien hypertexte visité" xfId="16893" builtinId="9" hidden="1"/>
    <cellStyle name="Lien hypertexte visité" xfId="16895" builtinId="9" hidden="1"/>
    <cellStyle name="Lien hypertexte visité" xfId="16897" builtinId="9" hidden="1"/>
    <cellStyle name="Lien hypertexte visité" xfId="16899" builtinId="9" hidden="1"/>
    <cellStyle name="Lien hypertexte visité" xfId="16901" builtinId="9" hidden="1"/>
    <cellStyle name="Lien hypertexte visité" xfId="16903" builtinId="9" hidden="1"/>
    <cellStyle name="Lien hypertexte visité" xfId="16905" builtinId="9" hidden="1"/>
    <cellStyle name="Lien hypertexte visité" xfId="16907" builtinId="9" hidden="1"/>
    <cellStyle name="Lien hypertexte visité" xfId="16909" builtinId="9" hidden="1"/>
    <cellStyle name="Lien hypertexte visité" xfId="16911" builtinId="9" hidden="1"/>
    <cellStyle name="Lien hypertexte visité" xfId="16913" builtinId="9" hidden="1"/>
    <cellStyle name="Lien hypertexte visité" xfId="16915" builtinId="9" hidden="1"/>
    <cellStyle name="Lien hypertexte visité" xfId="16917" builtinId="9" hidden="1"/>
    <cellStyle name="Lien hypertexte visité" xfId="16919" builtinId="9" hidden="1"/>
    <cellStyle name="Lien hypertexte visité" xfId="16921" builtinId="9" hidden="1"/>
    <cellStyle name="Lien hypertexte visité" xfId="16923" builtinId="9" hidden="1"/>
    <cellStyle name="Lien hypertexte visité" xfId="16925" builtinId="9" hidden="1"/>
    <cellStyle name="Lien hypertexte visité" xfId="16927" builtinId="9" hidden="1"/>
    <cellStyle name="Lien hypertexte visité" xfId="16929" builtinId="9" hidden="1"/>
    <cellStyle name="Lien hypertexte visité" xfId="16931" builtinId="9" hidden="1"/>
    <cellStyle name="Lien hypertexte visité" xfId="16933" builtinId="9" hidden="1"/>
    <cellStyle name="Lien hypertexte visité" xfId="16935" builtinId="9" hidden="1"/>
    <cellStyle name="Lien hypertexte visité" xfId="16937" builtinId="9" hidden="1"/>
    <cellStyle name="Lien hypertexte visité" xfId="16939" builtinId="9" hidden="1"/>
    <cellStyle name="Lien hypertexte visité" xfId="16941" builtinId="9" hidden="1"/>
    <cellStyle name="Lien hypertexte visité" xfId="16943" builtinId="9" hidden="1"/>
    <cellStyle name="Lien hypertexte visité" xfId="16945" builtinId="9" hidden="1"/>
    <cellStyle name="Lien hypertexte visité" xfId="16947" builtinId="9" hidden="1"/>
    <cellStyle name="Lien hypertexte visité" xfId="16949" builtinId="9" hidden="1"/>
    <cellStyle name="Lien hypertexte visité" xfId="16951" builtinId="9" hidden="1"/>
    <cellStyle name="Lien hypertexte visité" xfId="16953" builtinId="9" hidden="1"/>
    <cellStyle name="Lien hypertexte visité" xfId="16955" builtinId="9" hidden="1"/>
    <cellStyle name="Lien hypertexte visité" xfId="16957" builtinId="9" hidden="1"/>
    <cellStyle name="Lien hypertexte visité" xfId="16959" builtinId="9" hidden="1"/>
    <cellStyle name="Lien hypertexte visité" xfId="16961" builtinId="9" hidden="1"/>
    <cellStyle name="Lien hypertexte visité" xfId="16963" builtinId="9" hidden="1"/>
    <cellStyle name="Lien hypertexte visité" xfId="16965" builtinId="9" hidden="1"/>
    <cellStyle name="Lien hypertexte visité" xfId="16967" builtinId="9" hidden="1"/>
    <cellStyle name="Lien hypertexte visité" xfId="16969" builtinId="9" hidden="1"/>
    <cellStyle name="Lien hypertexte visité" xfId="16971" builtinId="9" hidden="1"/>
    <cellStyle name="Lien hypertexte visité" xfId="16973" builtinId="9" hidden="1"/>
    <cellStyle name="Lien hypertexte visité" xfId="16975" builtinId="9" hidden="1"/>
    <cellStyle name="Lien hypertexte visité" xfId="16977" builtinId="9" hidden="1"/>
    <cellStyle name="Lien hypertexte visité" xfId="16979" builtinId="9" hidden="1"/>
    <cellStyle name="Lien hypertexte visité" xfId="16981" builtinId="9" hidden="1"/>
    <cellStyle name="Lien hypertexte visité" xfId="16983" builtinId="9" hidden="1"/>
    <cellStyle name="Lien hypertexte visité" xfId="16985" builtinId="9" hidden="1"/>
    <cellStyle name="Lien hypertexte visité" xfId="16987" builtinId="9" hidden="1"/>
    <cellStyle name="Lien hypertexte visité" xfId="16989" builtinId="9" hidden="1"/>
    <cellStyle name="Lien hypertexte visité" xfId="16991" builtinId="9" hidden="1"/>
    <cellStyle name="Lien hypertexte visité" xfId="16993" builtinId="9" hidden="1"/>
    <cellStyle name="Lien hypertexte visité" xfId="16995" builtinId="9" hidden="1"/>
    <cellStyle name="Lien hypertexte visité" xfId="16997" builtinId="9" hidden="1"/>
    <cellStyle name="Lien hypertexte visité" xfId="16999" builtinId="9" hidden="1"/>
    <cellStyle name="Lien hypertexte visité" xfId="17001" builtinId="9" hidden="1"/>
    <cellStyle name="Lien hypertexte visité" xfId="17003" builtinId="9" hidden="1"/>
    <cellStyle name="Lien hypertexte visité" xfId="17005" builtinId="9" hidden="1"/>
    <cellStyle name="Lien hypertexte visité" xfId="17007" builtinId="9" hidden="1"/>
    <cellStyle name="Lien hypertexte visité" xfId="17009" builtinId="9" hidden="1"/>
    <cellStyle name="Lien hypertexte visité" xfId="17011" builtinId="9" hidden="1"/>
    <cellStyle name="Lien hypertexte visité" xfId="17013" builtinId="9" hidden="1"/>
    <cellStyle name="Lien hypertexte visité" xfId="17015" builtinId="9" hidden="1"/>
    <cellStyle name="Lien hypertexte visité" xfId="17017" builtinId="9" hidden="1"/>
    <cellStyle name="Lien hypertexte visité" xfId="17019" builtinId="9" hidden="1"/>
    <cellStyle name="Lien hypertexte visité" xfId="17021" builtinId="9" hidden="1"/>
    <cellStyle name="Lien hypertexte visité" xfId="17023" builtinId="9" hidden="1"/>
    <cellStyle name="Lien hypertexte visité" xfId="17025" builtinId="9" hidden="1"/>
    <cellStyle name="Lien hypertexte visité" xfId="17027" builtinId="9" hidden="1"/>
    <cellStyle name="Lien hypertexte visité" xfId="17029" builtinId="9" hidden="1"/>
    <cellStyle name="Lien hypertexte visité" xfId="17031" builtinId="9" hidden="1"/>
    <cellStyle name="Lien hypertexte visité" xfId="17033" builtinId="9" hidden="1"/>
    <cellStyle name="Lien hypertexte visité" xfId="17035" builtinId="9" hidden="1"/>
    <cellStyle name="Lien hypertexte visité" xfId="17037" builtinId="9" hidden="1"/>
    <cellStyle name="Lien hypertexte visité" xfId="17039" builtinId="9" hidden="1"/>
    <cellStyle name="Lien hypertexte visité" xfId="17041" builtinId="9" hidden="1"/>
    <cellStyle name="Lien hypertexte visité" xfId="17043" builtinId="9" hidden="1"/>
    <cellStyle name="Lien hypertexte visité" xfId="17045" builtinId="9" hidden="1"/>
    <cellStyle name="Lien hypertexte visité" xfId="17047" builtinId="9" hidden="1"/>
    <cellStyle name="Lien hypertexte visité" xfId="17049" builtinId="9" hidden="1"/>
    <cellStyle name="Lien hypertexte visité" xfId="17051" builtinId="9" hidden="1"/>
    <cellStyle name="Lien hypertexte visité" xfId="17053" builtinId="9" hidden="1"/>
    <cellStyle name="Lien hypertexte visité" xfId="17055" builtinId="9" hidden="1"/>
    <cellStyle name="Lien hypertexte visité" xfId="17057" builtinId="9" hidden="1"/>
    <cellStyle name="Lien hypertexte visité" xfId="17059" builtinId="9" hidden="1"/>
    <cellStyle name="Lien hypertexte visité" xfId="17061" builtinId="9" hidden="1"/>
    <cellStyle name="Lien hypertexte visité" xfId="17063" builtinId="9" hidden="1"/>
    <cellStyle name="Lien hypertexte visité" xfId="17065" builtinId="9" hidden="1"/>
    <cellStyle name="Lien hypertexte visité" xfId="17067" builtinId="9" hidden="1"/>
    <cellStyle name="Lien hypertexte visité" xfId="17069" builtinId="9" hidden="1"/>
    <cellStyle name="Lien hypertexte visité" xfId="17071" builtinId="9" hidden="1"/>
    <cellStyle name="Lien hypertexte visité" xfId="17073" builtinId="9" hidden="1"/>
    <cellStyle name="Lien hypertexte visité" xfId="17075" builtinId="9" hidden="1"/>
    <cellStyle name="Lien hypertexte visité" xfId="17077" builtinId="9" hidden="1"/>
    <cellStyle name="Lien hypertexte visité" xfId="17079" builtinId="9" hidden="1"/>
    <cellStyle name="Lien hypertexte visité" xfId="17081" builtinId="9" hidden="1"/>
    <cellStyle name="Lien hypertexte visité" xfId="17083" builtinId="9" hidden="1"/>
    <cellStyle name="Lien hypertexte visité" xfId="17085" builtinId="9" hidden="1"/>
    <cellStyle name="Lien hypertexte visité" xfId="17087" builtinId="9" hidden="1"/>
    <cellStyle name="Lien hypertexte visité" xfId="17089" builtinId="9" hidden="1"/>
    <cellStyle name="Lien hypertexte visité" xfId="17091" builtinId="9" hidden="1"/>
    <cellStyle name="Lien hypertexte visité" xfId="17093" builtinId="9" hidden="1"/>
    <cellStyle name="Lien hypertexte visité" xfId="17095" builtinId="9" hidden="1"/>
    <cellStyle name="Lien hypertexte visité" xfId="17097" builtinId="9" hidden="1"/>
    <cellStyle name="Lien hypertexte visité" xfId="17099" builtinId="9" hidden="1"/>
    <cellStyle name="Lien hypertexte visité" xfId="17101" builtinId="9" hidden="1"/>
    <cellStyle name="Lien hypertexte visité" xfId="17103" builtinId="9" hidden="1"/>
    <cellStyle name="Lien hypertexte visité" xfId="17105" builtinId="9" hidden="1"/>
    <cellStyle name="Lien hypertexte visité" xfId="17107" builtinId="9" hidden="1"/>
    <cellStyle name="Lien hypertexte visité" xfId="17109" builtinId="9" hidden="1"/>
    <cellStyle name="Lien hypertexte visité" xfId="17111" builtinId="9" hidden="1"/>
    <cellStyle name="Lien hypertexte visité" xfId="17113" builtinId="9" hidden="1"/>
    <cellStyle name="Lien hypertexte visité" xfId="17115" builtinId="9" hidden="1"/>
    <cellStyle name="Lien hypertexte visité" xfId="17117" builtinId="9" hidden="1"/>
    <cellStyle name="Lien hypertexte visité" xfId="17119" builtinId="9" hidden="1"/>
    <cellStyle name="Lien hypertexte visité" xfId="17121" builtinId="9" hidden="1"/>
    <cellStyle name="Lien hypertexte visité" xfId="17123" builtinId="9" hidden="1"/>
    <cellStyle name="Lien hypertexte visité" xfId="17125" builtinId="9" hidden="1"/>
    <cellStyle name="Lien hypertexte visité" xfId="17127" builtinId="9" hidden="1"/>
    <cellStyle name="Lien hypertexte visité" xfId="17129" builtinId="9" hidden="1"/>
    <cellStyle name="Lien hypertexte visité" xfId="17131" builtinId="9" hidden="1"/>
    <cellStyle name="Lien hypertexte visité" xfId="17133" builtinId="9" hidden="1"/>
    <cellStyle name="Lien hypertexte visité" xfId="17135" builtinId="9" hidden="1"/>
    <cellStyle name="Lien hypertexte visité" xfId="17137" builtinId="9" hidden="1"/>
    <cellStyle name="Lien hypertexte visité" xfId="17139" builtinId="9" hidden="1"/>
    <cellStyle name="Lien hypertexte visité" xfId="17141" builtinId="9" hidden="1"/>
    <cellStyle name="Lien hypertexte visité" xfId="17143" builtinId="9" hidden="1"/>
    <cellStyle name="Lien hypertexte visité" xfId="17145" builtinId="9" hidden="1"/>
    <cellStyle name="Lien hypertexte visité" xfId="17147" builtinId="9" hidden="1"/>
    <cellStyle name="Lien hypertexte visité" xfId="17149" builtinId="9" hidden="1"/>
    <cellStyle name="Lien hypertexte visité" xfId="17151" builtinId="9" hidden="1"/>
    <cellStyle name="Lien hypertexte visité" xfId="17153" builtinId="9" hidden="1"/>
    <cellStyle name="Lien hypertexte visité" xfId="17155" builtinId="9" hidden="1"/>
    <cellStyle name="Lien hypertexte visité" xfId="17157" builtinId="9" hidden="1"/>
    <cellStyle name="Lien hypertexte visité" xfId="17159" builtinId="9" hidden="1"/>
    <cellStyle name="Lien hypertexte visité" xfId="17161" builtinId="9" hidden="1"/>
    <cellStyle name="Lien hypertexte visité" xfId="17163" builtinId="9" hidden="1"/>
    <cellStyle name="Lien hypertexte visité" xfId="17165" builtinId="9" hidden="1"/>
    <cellStyle name="Lien hypertexte visité" xfId="17167" builtinId="9" hidden="1"/>
    <cellStyle name="Lien hypertexte visité" xfId="17169" builtinId="9" hidden="1"/>
    <cellStyle name="Lien hypertexte visité" xfId="17171" builtinId="9" hidden="1"/>
    <cellStyle name="Lien hypertexte visité" xfId="17173" builtinId="9" hidden="1"/>
    <cellStyle name="Lien hypertexte visité" xfId="17175" builtinId="9" hidden="1"/>
    <cellStyle name="Lien hypertexte visité" xfId="17177" builtinId="9" hidden="1"/>
    <cellStyle name="Lien hypertexte visité" xfId="17179" builtinId="9" hidden="1"/>
    <cellStyle name="Lien hypertexte visité" xfId="17181" builtinId="9" hidden="1"/>
    <cellStyle name="Lien hypertexte visité" xfId="17183" builtinId="9" hidden="1"/>
    <cellStyle name="Lien hypertexte visité" xfId="17185" builtinId="9" hidden="1"/>
    <cellStyle name="Lien hypertexte visité" xfId="17187" builtinId="9" hidden="1"/>
    <cellStyle name="Lien hypertexte visité" xfId="17189" builtinId="9" hidden="1"/>
    <cellStyle name="Lien hypertexte visité" xfId="17191" builtinId="9" hidden="1"/>
    <cellStyle name="Lien hypertexte visité" xfId="17193" builtinId="9" hidden="1"/>
    <cellStyle name="Lien hypertexte visité" xfId="17195" builtinId="9" hidden="1"/>
    <cellStyle name="Lien hypertexte visité" xfId="17197" builtinId="9" hidden="1"/>
    <cellStyle name="Lien hypertexte visité" xfId="17199" builtinId="9" hidden="1"/>
    <cellStyle name="Lien hypertexte visité" xfId="17201" builtinId="9" hidden="1"/>
    <cellStyle name="Lien hypertexte visité" xfId="17203" builtinId="9" hidden="1"/>
    <cellStyle name="Lien hypertexte visité" xfId="17205" builtinId="9" hidden="1"/>
    <cellStyle name="Lien hypertexte visité" xfId="17207" builtinId="9" hidden="1"/>
    <cellStyle name="Lien hypertexte visité" xfId="17209" builtinId="9" hidden="1"/>
    <cellStyle name="Lien hypertexte visité" xfId="17211" builtinId="9" hidden="1"/>
    <cellStyle name="Lien hypertexte visité" xfId="17213" builtinId="9" hidden="1"/>
    <cellStyle name="Lien hypertexte visité" xfId="17215" builtinId="9" hidden="1"/>
    <cellStyle name="Lien hypertexte visité" xfId="17217" builtinId="9" hidden="1"/>
    <cellStyle name="Lien hypertexte visité" xfId="17219" builtinId="9" hidden="1"/>
    <cellStyle name="Lien hypertexte visité" xfId="17221" builtinId="9" hidden="1"/>
    <cellStyle name="Lien hypertexte visité" xfId="17223" builtinId="9" hidden="1"/>
    <cellStyle name="Lien hypertexte visité" xfId="17225" builtinId="9" hidden="1"/>
    <cellStyle name="Lien hypertexte visité" xfId="17227" builtinId="9" hidden="1"/>
    <cellStyle name="Lien hypertexte visité" xfId="17229" builtinId="9" hidden="1"/>
    <cellStyle name="Lien hypertexte visité" xfId="17231" builtinId="9" hidden="1"/>
    <cellStyle name="Lien hypertexte visité" xfId="17233" builtinId="9" hidden="1"/>
    <cellStyle name="Lien hypertexte visité" xfId="17235" builtinId="9" hidden="1"/>
    <cellStyle name="Lien hypertexte visité" xfId="17237" builtinId="9" hidden="1"/>
    <cellStyle name="Lien hypertexte visité" xfId="17239" builtinId="9" hidden="1"/>
    <cellStyle name="Lien hypertexte visité" xfId="17241" builtinId="9" hidden="1"/>
    <cellStyle name="Lien hypertexte visité" xfId="17243" builtinId="9" hidden="1"/>
    <cellStyle name="Lien hypertexte visité" xfId="17245" builtinId="9" hidden="1"/>
    <cellStyle name="Lien hypertexte visité" xfId="17247" builtinId="9" hidden="1"/>
    <cellStyle name="Lien hypertexte visité" xfId="17249" builtinId="9" hidden="1"/>
    <cellStyle name="Lien hypertexte visité" xfId="17251" builtinId="9" hidden="1"/>
    <cellStyle name="Lien hypertexte visité" xfId="17253" builtinId="9" hidden="1"/>
    <cellStyle name="Lien hypertexte visité" xfId="17255" builtinId="9" hidden="1"/>
    <cellStyle name="Lien hypertexte visité" xfId="17257" builtinId="9" hidden="1"/>
    <cellStyle name="Lien hypertexte visité" xfId="17259" builtinId="9" hidden="1"/>
    <cellStyle name="Lien hypertexte visité" xfId="17261" builtinId="9" hidden="1"/>
    <cellStyle name="Lien hypertexte visité" xfId="17263" builtinId="9" hidden="1"/>
    <cellStyle name="Lien hypertexte visité" xfId="17265" builtinId="9" hidden="1"/>
    <cellStyle name="Lien hypertexte visité" xfId="17267" builtinId="9" hidden="1"/>
    <cellStyle name="Lien hypertexte visité" xfId="17269" builtinId="9" hidden="1"/>
    <cellStyle name="Lien hypertexte visité" xfId="17271" builtinId="9" hidden="1"/>
    <cellStyle name="Lien hypertexte visité" xfId="17273" builtinId="9" hidden="1"/>
    <cellStyle name="Lien hypertexte visité" xfId="17275" builtinId="9" hidden="1"/>
    <cellStyle name="Lien hypertexte visité" xfId="17277" builtinId="9" hidden="1"/>
    <cellStyle name="Lien hypertexte visité" xfId="17279" builtinId="9" hidden="1"/>
    <cellStyle name="Lien hypertexte visité" xfId="17281" builtinId="9" hidden="1"/>
    <cellStyle name="Lien hypertexte visité" xfId="17283" builtinId="9" hidden="1"/>
    <cellStyle name="Lien hypertexte visité" xfId="17285" builtinId="9" hidden="1"/>
    <cellStyle name="Lien hypertexte visité" xfId="17287" builtinId="9" hidden="1"/>
    <cellStyle name="Lien hypertexte visité" xfId="17289" builtinId="9" hidden="1"/>
    <cellStyle name="Lien hypertexte visité" xfId="17291" builtinId="9" hidden="1"/>
    <cellStyle name="Lien hypertexte visité" xfId="17293" builtinId="9" hidden="1"/>
    <cellStyle name="Lien hypertexte visité" xfId="17295" builtinId="9" hidden="1"/>
    <cellStyle name="Lien hypertexte visité" xfId="17297" builtinId="9" hidden="1"/>
    <cellStyle name="Lien hypertexte visité" xfId="17299" builtinId="9" hidden="1"/>
    <cellStyle name="Lien hypertexte visité" xfId="17301" builtinId="9" hidden="1"/>
    <cellStyle name="Lien hypertexte visité" xfId="17303" builtinId="9" hidden="1"/>
    <cellStyle name="Lien hypertexte visité" xfId="17305" builtinId="9" hidden="1"/>
    <cellStyle name="Lien hypertexte visité" xfId="17307" builtinId="9" hidden="1"/>
    <cellStyle name="Lien hypertexte visité" xfId="17309" builtinId="9" hidden="1"/>
    <cellStyle name="Lien hypertexte visité" xfId="17311" builtinId="9" hidden="1"/>
    <cellStyle name="Lien hypertexte visité" xfId="17313" builtinId="9" hidden="1"/>
    <cellStyle name="Lien hypertexte visité" xfId="17315" builtinId="9" hidden="1"/>
    <cellStyle name="Lien hypertexte visité" xfId="17317" builtinId="9" hidden="1"/>
    <cellStyle name="Lien hypertexte visité" xfId="17319" builtinId="9" hidden="1"/>
    <cellStyle name="Lien hypertexte visité" xfId="17321" builtinId="9" hidden="1"/>
    <cellStyle name="Lien hypertexte visité" xfId="17323" builtinId="9" hidden="1"/>
    <cellStyle name="Lien hypertexte visité" xfId="17325" builtinId="9" hidden="1"/>
    <cellStyle name="Lien hypertexte visité" xfId="17327" builtinId="9" hidden="1"/>
    <cellStyle name="Lien hypertexte visité" xfId="17329" builtinId="9" hidden="1"/>
    <cellStyle name="Lien hypertexte visité" xfId="17331" builtinId="9" hidden="1"/>
    <cellStyle name="Lien hypertexte visité" xfId="17333" builtinId="9" hidden="1"/>
    <cellStyle name="Lien hypertexte visité" xfId="17335" builtinId="9" hidden="1"/>
    <cellStyle name="Lien hypertexte visité" xfId="17337" builtinId="9" hidden="1"/>
    <cellStyle name="Lien hypertexte visité" xfId="17339" builtinId="9" hidden="1"/>
    <cellStyle name="Lien hypertexte visité" xfId="17341" builtinId="9" hidden="1"/>
    <cellStyle name="Lien hypertexte visité" xfId="17343" builtinId="9" hidden="1"/>
    <cellStyle name="Lien hypertexte visité" xfId="17345" builtinId="9" hidden="1"/>
    <cellStyle name="Lien hypertexte visité" xfId="17347" builtinId="9" hidden="1"/>
    <cellStyle name="Lien hypertexte visité" xfId="17349" builtinId="9" hidden="1"/>
    <cellStyle name="Lien hypertexte visité" xfId="17351" builtinId="9" hidden="1"/>
    <cellStyle name="Lien hypertexte visité" xfId="17353" builtinId="9" hidden="1"/>
    <cellStyle name="Lien hypertexte visité" xfId="17355" builtinId="9" hidden="1"/>
    <cellStyle name="Lien hypertexte visité" xfId="17357" builtinId="9" hidden="1"/>
    <cellStyle name="Lien hypertexte visité" xfId="17359" builtinId="9" hidden="1"/>
    <cellStyle name="Lien hypertexte visité" xfId="17361" builtinId="9" hidden="1"/>
    <cellStyle name="Lien hypertexte visité" xfId="17363" builtinId="9" hidden="1"/>
    <cellStyle name="Lien hypertexte visité" xfId="17365" builtinId="9" hidden="1"/>
    <cellStyle name="Lien hypertexte visité" xfId="17367" builtinId="9" hidden="1"/>
    <cellStyle name="Lien hypertexte visité" xfId="17369" builtinId="9" hidden="1"/>
    <cellStyle name="Lien hypertexte visité" xfId="17371" builtinId="9" hidden="1"/>
    <cellStyle name="Lien hypertexte visité" xfId="17373" builtinId="9" hidden="1"/>
    <cellStyle name="Lien hypertexte visité" xfId="17375" builtinId="9" hidden="1"/>
    <cellStyle name="Lien hypertexte visité" xfId="17377" builtinId="9" hidden="1"/>
    <cellStyle name="Lien hypertexte visité" xfId="17379" builtinId="9" hidden="1"/>
    <cellStyle name="Lien hypertexte visité" xfId="17381" builtinId="9" hidden="1"/>
    <cellStyle name="Lien hypertexte visité" xfId="17383" builtinId="9" hidden="1"/>
    <cellStyle name="Lien hypertexte visité" xfId="17385" builtinId="9" hidden="1"/>
    <cellStyle name="Lien hypertexte visité" xfId="17387" builtinId="9" hidden="1"/>
    <cellStyle name="Lien hypertexte visité" xfId="17389" builtinId="9" hidden="1"/>
    <cellStyle name="Lien hypertexte visité" xfId="17391" builtinId="9" hidden="1"/>
    <cellStyle name="Lien hypertexte visité" xfId="17393" builtinId="9" hidden="1"/>
    <cellStyle name="Lien hypertexte visité" xfId="17395" builtinId="9" hidden="1"/>
    <cellStyle name="Lien hypertexte visité" xfId="17397" builtinId="9" hidden="1"/>
    <cellStyle name="Lien hypertexte visité" xfId="17399" builtinId="9" hidden="1"/>
    <cellStyle name="Lien hypertexte visité" xfId="17401" builtinId="9" hidden="1"/>
    <cellStyle name="Lien hypertexte visité" xfId="17403" builtinId="9" hidden="1"/>
    <cellStyle name="Lien hypertexte visité" xfId="17405" builtinId="9" hidden="1"/>
    <cellStyle name="Lien hypertexte visité" xfId="17407" builtinId="9" hidden="1"/>
    <cellStyle name="Lien hypertexte visité" xfId="17409" builtinId="9" hidden="1"/>
    <cellStyle name="Lien hypertexte visité" xfId="17411" builtinId="9" hidden="1"/>
    <cellStyle name="Lien hypertexte visité" xfId="17413" builtinId="9" hidden="1"/>
    <cellStyle name="Lien hypertexte visité" xfId="17415" builtinId="9" hidden="1"/>
    <cellStyle name="Lien hypertexte visité" xfId="17417" builtinId="9" hidden="1"/>
    <cellStyle name="Lien hypertexte visité" xfId="17419" builtinId="9" hidden="1"/>
    <cellStyle name="Lien hypertexte visité" xfId="17421" builtinId="9" hidden="1"/>
    <cellStyle name="Lien hypertexte visité" xfId="17423" builtinId="9" hidden="1"/>
    <cellStyle name="Lien hypertexte visité" xfId="17425" builtinId="9" hidden="1"/>
    <cellStyle name="Lien hypertexte visité" xfId="17427" builtinId="9" hidden="1"/>
    <cellStyle name="Lien hypertexte visité" xfId="17429" builtinId="9" hidden="1"/>
    <cellStyle name="Lien hypertexte visité" xfId="17431" builtinId="9" hidden="1"/>
    <cellStyle name="Lien hypertexte visité" xfId="17433" builtinId="9" hidden="1"/>
    <cellStyle name="Lien hypertexte visité" xfId="17435" builtinId="9" hidden="1"/>
    <cellStyle name="Lien hypertexte visité" xfId="17437" builtinId="9" hidden="1"/>
    <cellStyle name="Lien hypertexte visité" xfId="17439" builtinId="9" hidden="1"/>
    <cellStyle name="Lien hypertexte visité" xfId="17441" builtinId="9" hidden="1"/>
    <cellStyle name="Lien hypertexte visité" xfId="17443" builtinId="9" hidden="1"/>
    <cellStyle name="Lien hypertexte visité" xfId="17445" builtinId="9" hidden="1"/>
    <cellStyle name="Lien hypertexte visité" xfId="17447" builtinId="9" hidden="1"/>
    <cellStyle name="Lien hypertexte visité" xfId="17449" builtinId="9" hidden="1"/>
    <cellStyle name="Lien hypertexte visité" xfId="17451" builtinId="9" hidden="1"/>
    <cellStyle name="Lien hypertexte visité" xfId="17453" builtinId="9" hidden="1"/>
    <cellStyle name="Lien hypertexte visité" xfId="17455" builtinId="9" hidden="1"/>
    <cellStyle name="Lien hypertexte visité" xfId="17457" builtinId="9" hidden="1"/>
    <cellStyle name="Lien hypertexte visité" xfId="17459" builtinId="9" hidden="1"/>
    <cellStyle name="Lien hypertexte visité" xfId="17461" builtinId="9" hidden="1"/>
    <cellStyle name="Lien hypertexte visité" xfId="17463" builtinId="9" hidden="1"/>
    <cellStyle name="Lien hypertexte visité" xfId="17465" builtinId="9" hidden="1"/>
    <cellStyle name="Lien hypertexte visité" xfId="17467" builtinId="9" hidden="1"/>
    <cellStyle name="Lien hypertexte visité" xfId="17469" builtinId="9" hidden="1"/>
    <cellStyle name="Lien hypertexte visité" xfId="17471" builtinId="9" hidden="1"/>
    <cellStyle name="Lien hypertexte visité" xfId="17473" builtinId="9" hidden="1"/>
    <cellStyle name="Lien hypertexte visité" xfId="17475" builtinId="9" hidden="1"/>
    <cellStyle name="Lien hypertexte visité" xfId="17477" builtinId="9" hidden="1"/>
    <cellStyle name="Lien hypertexte visité" xfId="17479" builtinId="9" hidden="1"/>
    <cellStyle name="Lien hypertexte visité" xfId="17481" builtinId="9" hidden="1"/>
    <cellStyle name="Lien hypertexte visité" xfId="17483" builtinId="9" hidden="1"/>
    <cellStyle name="Lien hypertexte visité" xfId="17485" builtinId="9" hidden="1"/>
    <cellStyle name="Lien hypertexte visité" xfId="17487" builtinId="9" hidden="1"/>
    <cellStyle name="Lien hypertexte visité" xfId="17489" builtinId="9" hidden="1"/>
    <cellStyle name="Lien hypertexte visité" xfId="17491" builtinId="9" hidden="1"/>
    <cellStyle name="Lien hypertexte visité" xfId="17493" builtinId="9" hidden="1"/>
    <cellStyle name="Lien hypertexte visité" xfId="17495" builtinId="9" hidden="1"/>
    <cellStyle name="Lien hypertexte visité" xfId="17497" builtinId="9" hidden="1"/>
    <cellStyle name="Lien hypertexte visité" xfId="17499" builtinId="9" hidden="1"/>
    <cellStyle name="Lien hypertexte visité" xfId="17501" builtinId="9" hidden="1"/>
    <cellStyle name="Lien hypertexte visité" xfId="17503" builtinId="9" hidden="1"/>
    <cellStyle name="Lien hypertexte visité" xfId="17505" builtinId="9" hidden="1"/>
    <cellStyle name="Lien hypertexte visité" xfId="17507" builtinId="9" hidden="1"/>
    <cellStyle name="Lien hypertexte visité" xfId="17509" builtinId="9" hidden="1"/>
    <cellStyle name="Lien hypertexte visité" xfId="17511" builtinId="9" hidden="1"/>
    <cellStyle name="Lien hypertexte visité" xfId="17513" builtinId="9" hidden="1"/>
    <cellStyle name="Lien hypertexte visité" xfId="17515" builtinId="9" hidden="1"/>
    <cellStyle name="Lien hypertexte visité" xfId="17517" builtinId="9" hidden="1"/>
    <cellStyle name="Lien hypertexte visité" xfId="17519" builtinId="9" hidden="1"/>
    <cellStyle name="Lien hypertexte visité" xfId="17521" builtinId="9" hidden="1"/>
    <cellStyle name="Lien hypertexte visité" xfId="17523" builtinId="9" hidden="1"/>
    <cellStyle name="Lien hypertexte visité" xfId="17525" builtinId="9" hidden="1"/>
    <cellStyle name="Lien hypertexte visité" xfId="17527" builtinId="9" hidden="1"/>
    <cellStyle name="Lien hypertexte visité" xfId="17529" builtinId="9" hidden="1"/>
    <cellStyle name="Lien hypertexte visité" xfId="17531" builtinId="9" hidden="1"/>
    <cellStyle name="Lien hypertexte visité" xfId="17533" builtinId="9" hidden="1"/>
    <cellStyle name="Lien hypertexte visité" xfId="17535" builtinId="9" hidden="1"/>
    <cellStyle name="Lien hypertexte visité" xfId="17537" builtinId="9" hidden="1"/>
    <cellStyle name="Lien hypertexte visité" xfId="17539" builtinId="9" hidden="1"/>
    <cellStyle name="Lien hypertexte visité" xfId="17541" builtinId="9" hidden="1"/>
    <cellStyle name="Lien hypertexte visité" xfId="17543" builtinId="9" hidden="1"/>
    <cellStyle name="Lien hypertexte visité" xfId="17545" builtinId="9" hidden="1"/>
    <cellStyle name="Lien hypertexte visité" xfId="17547" builtinId="9" hidden="1"/>
    <cellStyle name="Lien hypertexte visité" xfId="17549" builtinId="9" hidden="1"/>
    <cellStyle name="Lien hypertexte visité" xfId="17551" builtinId="9" hidden="1"/>
    <cellStyle name="Lien hypertexte visité" xfId="17553" builtinId="9" hidden="1"/>
    <cellStyle name="Lien hypertexte visité" xfId="17555" builtinId="9" hidden="1"/>
    <cellStyle name="Lien hypertexte visité" xfId="17557" builtinId="9" hidden="1"/>
    <cellStyle name="Lien hypertexte visité" xfId="17559" builtinId="9" hidden="1"/>
    <cellStyle name="Lien hypertexte visité" xfId="17561" builtinId="9" hidden="1"/>
    <cellStyle name="Lien hypertexte visité" xfId="17563" builtinId="9" hidden="1"/>
    <cellStyle name="Lien hypertexte visité" xfId="17565" builtinId="9" hidden="1"/>
    <cellStyle name="Lien hypertexte visité" xfId="17567" builtinId="9" hidden="1"/>
    <cellStyle name="Lien hypertexte visité" xfId="17569" builtinId="9" hidden="1"/>
    <cellStyle name="Lien hypertexte visité" xfId="17571" builtinId="9" hidden="1"/>
    <cellStyle name="Lien hypertexte visité" xfId="17573" builtinId="9" hidden="1"/>
    <cellStyle name="Lien hypertexte visité" xfId="17575" builtinId="9" hidden="1"/>
    <cellStyle name="Lien hypertexte visité" xfId="17577" builtinId="9" hidden="1"/>
    <cellStyle name="Lien hypertexte visité" xfId="17579" builtinId="9" hidden="1"/>
    <cellStyle name="Lien hypertexte visité" xfId="17581" builtinId="9" hidden="1"/>
    <cellStyle name="Lien hypertexte visité" xfId="17583" builtinId="9" hidden="1"/>
    <cellStyle name="Lien hypertexte visité" xfId="17585" builtinId="9" hidden="1"/>
    <cellStyle name="Lien hypertexte visité" xfId="17587" builtinId="9" hidden="1"/>
    <cellStyle name="Lien hypertexte visité" xfId="17589" builtinId="9" hidden="1"/>
    <cellStyle name="Lien hypertexte visité" xfId="17591" builtinId="9" hidden="1"/>
    <cellStyle name="Lien hypertexte visité" xfId="17593" builtinId="9" hidden="1"/>
    <cellStyle name="Lien hypertexte visité" xfId="17595" builtinId="9" hidden="1"/>
    <cellStyle name="Lien hypertexte visité" xfId="17597" builtinId="9" hidden="1"/>
    <cellStyle name="Lien hypertexte visité" xfId="17599" builtinId="9" hidden="1"/>
    <cellStyle name="Lien hypertexte visité" xfId="17601" builtinId="9" hidden="1"/>
    <cellStyle name="Lien hypertexte visité" xfId="17603" builtinId="9" hidden="1"/>
    <cellStyle name="Lien hypertexte visité" xfId="17605" builtinId="9" hidden="1"/>
    <cellStyle name="Lien hypertexte visité" xfId="17607" builtinId="9" hidden="1"/>
    <cellStyle name="Lien hypertexte visité" xfId="17609" builtinId="9" hidden="1"/>
    <cellStyle name="Lien hypertexte visité" xfId="17611" builtinId="9" hidden="1"/>
    <cellStyle name="Lien hypertexte visité" xfId="17613" builtinId="9" hidden="1"/>
    <cellStyle name="Lien hypertexte visité" xfId="17615" builtinId="9" hidden="1"/>
    <cellStyle name="Lien hypertexte visité" xfId="17617" builtinId="9" hidden="1"/>
    <cellStyle name="Lien hypertexte visité" xfId="17619" builtinId="9" hidden="1"/>
    <cellStyle name="Lien hypertexte visité" xfId="17621" builtinId="9" hidden="1"/>
    <cellStyle name="Lien hypertexte visité" xfId="17623" builtinId="9" hidden="1"/>
    <cellStyle name="Lien hypertexte visité" xfId="17625" builtinId="9" hidden="1"/>
    <cellStyle name="Lien hypertexte visité" xfId="17627" builtinId="9" hidden="1"/>
    <cellStyle name="Lien hypertexte visité" xfId="17629" builtinId="9" hidden="1"/>
    <cellStyle name="Lien hypertexte visité" xfId="17631" builtinId="9" hidden="1"/>
    <cellStyle name="Lien hypertexte visité" xfId="17633" builtinId="9" hidden="1"/>
    <cellStyle name="Lien hypertexte visité" xfId="17635" builtinId="9" hidden="1"/>
    <cellStyle name="Lien hypertexte visité" xfId="17637" builtinId="9" hidden="1"/>
    <cellStyle name="Lien hypertexte visité" xfId="17639" builtinId="9" hidden="1"/>
    <cellStyle name="Lien hypertexte visité" xfId="17641" builtinId="9" hidden="1"/>
    <cellStyle name="Lien hypertexte visité" xfId="17643" builtinId="9" hidden="1"/>
    <cellStyle name="Lien hypertexte visité" xfId="17645" builtinId="9" hidden="1"/>
    <cellStyle name="Lien hypertexte visité" xfId="17647" builtinId="9" hidden="1"/>
    <cellStyle name="Lien hypertexte visité" xfId="17649" builtinId="9" hidden="1"/>
    <cellStyle name="Lien hypertexte visité" xfId="17651" builtinId="9" hidden="1"/>
    <cellStyle name="Lien hypertexte visité" xfId="17653" builtinId="9" hidden="1"/>
    <cellStyle name="Lien hypertexte visité" xfId="17655" builtinId="9" hidden="1"/>
    <cellStyle name="Lien hypertexte visité" xfId="17657" builtinId="9" hidden="1"/>
    <cellStyle name="Lien hypertexte visité" xfId="17659" builtinId="9" hidden="1"/>
    <cellStyle name="Lien hypertexte visité" xfId="17661" builtinId="9" hidden="1"/>
    <cellStyle name="Lien hypertexte visité" xfId="17663" builtinId="9" hidden="1"/>
    <cellStyle name="Lien hypertexte visité" xfId="17665" builtinId="9" hidden="1"/>
    <cellStyle name="Lien hypertexte visité" xfId="17667" builtinId="9" hidden="1"/>
    <cellStyle name="Lien hypertexte visité" xfId="17669" builtinId="9" hidden="1"/>
    <cellStyle name="Lien hypertexte visité" xfId="17671" builtinId="9" hidden="1"/>
    <cellStyle name="Lien hypertexte visité" xfId="17673" builtinId="9" hidden="1"/>
    <cellStyle name="Lien hypertexte visité" xfId="17675" builtinId="9" hidden="1"/>
    <cellStyle name="Lien hypertexte visité" xfId="17677" builtinId="9" hidden="1"/>
    <cellStyle name="Lien hypertexte visité" xfId="17679" builtinId="9" hidden="1"/>
    <cellStyle name="Lien hypertexte visité" xfId="17681" builtinId="9" hidden="1"/>
    <cellStyle name="Lien hypertexte visité" xfId="17683" builtinId="9" hidden="1"/>
    <cellStyle name="Lien hypertexte visité" xfId="17685" builtinId="9" hidden="1"/>
    <cellStyle name="Lien hypertexte visité" xfId="17687" builtinId="9" hidden="1"/>
    <cellStyle name="Lien hypertexte visité" xfId="17689" builtinId="9" hidden="1"/>
    <cellStyle name="Lien hypertexte visité" xfId="17691" builtinId="9" hidden="1"/>
    <cellStyle name="Lien hypertexte visité" xfId="17693" builtinId="9" hidden="1"/>
    <cellStyle name="Lien hypertexte visité" xfId="17695" builtinId="9" hidden="1"/>
    <cellStyle name="Lien hypertexte visité" xfId="17697" builtinId="9" hidden="1"/>
    <cellStyle name="Lien hypertexte visité" xfId="17699" builtinId="9" hidden="1"/>
    <cellStyle name="Lien hypertexte visité" xfId="17701" builtinId="9" hidden="1"/>
    <cellStyle name="Lien hypertexte visité" xfId="17703" builtinId="9" hidden="1"/>
    <cellStyle name="Lien hypertexte visité" xfId="17705" builtinId="9" hidden="1"/>
    <cellStyle name="Lien hypertexte visité" xfId="17707" builtinId="9" hidden="1"/>
    <cellStyle name="Lien hypertexte visité" xfId="17709" builtinId="9" hidden="1"/>
    <cellStyle name="Lien hypertexte visité" xfId="17711" builtinId="9" hidden="1"/>
    <cellStyle name="Lien hypertexte visité" xfId="17713" builtinId="9" hidden="1"/>
    <cellStyle name="Lien hypertexte visité" xfId="17715" builtinId="9" hidden="1"/>
    <cellStyle name="Lien hypertexte visité" xfId="17717" builtinId="9" hidden="1"/>
    <cellStyle name="Lien hypertexte visité" xfId="17719" builtinId="9" hidden="1"/>
    <cellStyle name="Lien hypertexte visité" xfId="17721" builtinId="9" hidden="1"/>
    <cellStyle name="Lien hypertexte visité" xfId="17723" builtinId="9" hidden="1"/>
    <cellStyle name="Lien hypertexte visité" xfId="17725" builtinId="9" hidden="1"/>
    <cellStyle name="Lien hypertexte visité" xfId="17727" builtinId="9" hidden="1"/>
    <cellStyle name="Lien hypertexte visité" xfId="17729" builtinId="9" hidden="1"/>
    <cellStyle name="Lien hypertexte visité" xfId="17731" builtinId="9" hidden="1"/>
    <cellStyle name="Lien hypertexte visité" xfId="17733" builtinId="9" hidden="1"/>
    <cellStyle name="Lien hypertexte visité" xfId="17735" builtinId="9" hidden="1"/>
    <cellStyle name="Lien hypertexte visité" xfId="17737" builtinId="9" hidden="1"/>
    <cellStyle name="Lien hypertexte visité" xfId="17739" builtinId="9" hidden="1"/>
    <cellStyle name="Lien hypertexte visité" xfId="17741" builtinId="9" hidden="1"/>
    <cellStyle name="Lien hypertexte visité" xfId="17743" builtinId="9" hidden="1"/>
    <cellStyle name="Lien hypertexte visité" xfId="17745" builtinId="9" hidden="1"/>
    <cellStyle name="Lien hypertexte visité" xfId="17747" builtinId="9" hidden="1"/>
    <cellStyle name="Lien hypertexte visité" xfId="17749" builtinId="9" hidden="1"/>
    <cellStyle name="Lien hypertexte visité" xfId="17751" builtinId="9" hidden="1"/>
    <cellStyle name="Lien hypertexte visité" xfId="17753" builtinId="9" hidden="1"/>
    <cellStyle name="Lien hypertexte visité" xfId="17755" builtinId="9" hidden="1"/>
    <cellStyle name="Lien hypertexte visité" xfId="17757" builtinId="9" hidden="1"/>
    <cellStyle name="Lien hypertexte visité" xfId="17759" builtinId="9" hidden="1"/>
    <cellStyle name="Lien hypertexte visité" xfId="17761" builtinId="9" hidden="1"/>
    <cellStyle name="Lien hypertexte visité" xfId="17763" builtinId="9" hidden="1"/>
    <cellStyle name="Lien hypertexte visité" xfId="17765" builtinId="9" hidden="1"/>
    <cellStyle name="Lien hypertexte visité" xfId="17767" builtinId="9" hidden="1"/>
    <cellStyle name="Lien hypertexte visité" xfId="17769" builtinId="9" hidden="1"/>
    <cellStyle name="Lien hypertexte visité" xfId="17771" builtinId="9" hidden="1"/>
    <cellStyle name="Lien hypertexte visité" xfId="17773" builtinId="9" hidden="1"/>
    <cellStyle name="Lien hypertexte visité" xfId="17775" builtinId="9" hidden="1"/>
    <cellStyle name="Lien hypertexte visité" xfId="17777" builtinId="9" hidden="1"/>
    <cellStyle name="Lien hypertexte visité" xfId="17779" builtinId="9" hidden="1"/>
    <cellStyle name="Lien hypertexte visité" xfId="17781" builtinId="9" hidden="1"/>
    <cellStyle name="Lien hypertexte visité" xfId="17783" builtinId="9" hidden="1"/>
    <cellStyle name="Lien hypertexte visité" xfId="17785" builtinId="9" hidden="1"/>
    <cellStyle name="Lien hypertexte visité" xfId="17787" builtinId="9" hidden="1"/>
    <cellStyle name="Lien hypertexte visité" xfId="17789" builtinId="9" hidden="1"/>
    <cellStyle name="Lien hypertexte visité" xfId="17791" builtinId="9" hidden="1"/>
    <cellStyle name="Lien hypertexte visité" xfId="17793" builtinId="9" hidden="1"/>
    <cellStyle name="Lien hypertexte visité" xfId="17795" builtinId="9" hidden="1"/>
    <cellStyle name="Lien hypertexte visité" xfId="17797" builtinId="9" hidden="1"/>
    <cellStyle name="Lien hypertexte visité" xfId="17799" builtinId="9" hidden="1"/>
    <cellStyle name="Lien hypertexte visité" xfId="17801" builtinId="9" hidden="1"/>
    <cellStyle name="Lien hypertexte visité" xfId="17803" builtinId="9" hidden="1"/>
    <cellStyle name="Lien hypertexte visité" xfId="17805" builtinId="9" hidden="1"/>
    <cellStyle name="Lien hypertexte visité" xfId="17807" builtinId="9" hidden="1"/>
    <cellStyle name="Lien hypertexte visité" xfId="17809" builtinId="9" hidden="1"/>
    <cellStyle name="Lien hypertexte visité" xfId="17811" builtinId="9" hidden="1"/>
    <cellStyle name="Lien hypertexte visité" xfId="17813" builtinId="9" hidden="1"/>
    <cellStyle name="Lien hypertexte visité" xfId="17815" builtinId="9" hidden="1"/>
    <cellStyle name="Lien hypertexte visité" xfId="17817" builtinId="9" hidden="1"/>
    <cellStyle name="Lien hypertexte visité" xfId="17819" builtinId="9" hidden="1"/>
    <cellStyle name="Lien hypertexte visité" xfId="17821" builtinId="9" hidden="1"/>
    <cellStyle name="Lien hypertexte visité" xfId="17823" builtinId="9" hidden="1"/>
    <cellStyle name="Lien hypertexte visité" xfId="17825" builtinId="9" hidden="1"/>
    <cellStyle name="Lien hypertexte visité" xfId="17827" builtinId="9" hidden="1"/>
    <cellStyle name="Lien hypertexte visité" xfId="17829" builtinId="9" hidden="1"/>
    <cellStyle name="Lien hypertexte visité" xfId="17831" builtinId="9" hidden="1"/>
    <cellStyle name="Lien hypertexte visité" xfId="17833" builtinId="9" hidden="1"/>
    <cellStyle name="Lien hypertexte visité" xfId="17835" builtinId="9" hidden="1"/>
    <cellStyle name="Lien hypertexte visité" xfId="17837" builtinId="9" hidden="1"/>
    <cellStyle name="Lien hypertexte visité" xfId="17839" builtinId="9" hidden="1"/>
    <cellStyle name="Lien hypertexte visité" xfId="17841" builtinId="9" hidden="1"/>
    <cellStyle name="Lien hypertexte visité" xfId="17843" builtinId="9" hidden="1"/>
    <cellStyle name="Lien hypertexte visité" xfId="17845" builtinId="9" hidden="1"/>
    <cellStyle name="Lien hypertexte visité" xfId="17847" builtinId="9" hidden="1"/>
    <cellStyle name="Lien hypertexte visité" xfId="17849" builtinId="9" hidden="1"/>
    <cellStyle name="Lien hypertexte visité" xfId="17851" builtinId="9" hidden="1"/>
    <cellStyle name="Lien hypertexte visité" xfId="17853" builtinId="9" hidden="1"/>
    <cellStyle name="Lien hypertexte visité" xfId="17855" builtinId="9" hidden="1"/>
    <cellStyle name="Lien hypertexte visité" xfId="17857" builtinId="9" hidden="1"/>
    <cellStyle name="Lien hypertexte visité" xfId="17859" builtinId="9" hidden="1"/>
    <cellStyle name="Lien hypertexte visité" xfId="17861" builtinId="9" hidden="1"/>
    <cellStyle name="Lien hypertexte visité" xfId="17863" builtinId="9" hidden="1"/>
    <cellStyle name="Lien hypertexte visité" xfId="17865" builtinId="9" hidden="1"/>
    <cellStyle name="Lien hypertexte visité" xfId="17867" builtinId="9" hidden="1"/>
    <cellStyle name="Lien hypertexte visité" xfId="17869" builtinId="9" hidden="1"/>
    <cellStyle name="Lien hypertexte visité" xfId="17871" builtinId="9" hidden="1"/>
    <cellStyle name="Lien hypertexte visité" xfId="17873" builtinId="9" hidden="1"/>
    <cellStyle name="Lien hypertexte visité" xfId="17875" builtinId="9" hidden="1"/>
    <cellStyle name="Lien hypertexte visité" xfId="17877" builtinId="9" hidden="1"/>
    <cellStyle name="Lien hypertexte visité" xfId="17879" builtinId="9" hidden="1"/>
    <cellStyle name="Lien hypertexte visité" xfId="17881" builtinId="9" hidden="1"/>
    <cellStyle name="Lien hypertexte visité" xfId="17883" builtinId="9" hidden="1"/>
    <cellStyle name="Lien hypertexte visité" xfId="17885" builtinId="9" hidden="1"/>
    <cellStyle name="Lien hypertexte visité" xfId="17887" builtinId="9" hidden="1"/>
    <cellStyle name="Lien hypertexte visité" xfId="17889" builtinId="9" hidden="1"/>
    <cellStyle name="Lien hypertexte visité" xfId="17891" builtinId="9" hidden="1"/>
    <cellStyle name="Lien hypertexte visité" xfId="17893" builtinId="9" hidden="1"/>
    <cellStyle name="Lien hypertexte visité" xfId="17895" builtinId="9" hidden="1"/>
    <cellStyle name="Lien hypertexte visité" xfId="17897" builtinId="9" hidden="1"/>
    <cellStyle name="Lien hypertexte visité" xfId="17899" builtinId="9" hidden="1"/>
    <cellStyle name="Lien hypertexte visité" xfId="17901" builtinId="9" hidden="1"/>
    <cellStyle name="Lien hypertexte visité" xfId="17903" builtinId="9" hidden="1"/>
    <cellStyle name="Lien hypertexte visité" xfId="17905" builtinId="9" hidden="1"/>
    <cellStyle name="Lien hypertexte visité" xfId="17907" builtinId="9" hidden="1"/>
    <cellStyle name="Lien hypertexte visité" xfId="17909" builtinId="9" hidden="1"/>
    <cellStyle name="Lien hypertexte visité" xfId="17911" builtinId="9" hidden="1"/>
    <cellStyle name="Lien hypertexte visité" xfId="17913" builtinId="9" hidden="1"/>
    <cellStyle name="Lien hypertexte visité" xfId="17915" builtinId="9" hidden="1"/>
    <cellStyle name="Lien hypertexte visité" xfId="17917" builtinId="9" hidden="1"/>
    <cellStyle name="Lien hypertexte visité" xfId="17919" builtinId="9" hidden="1"/>
    <cellStyle name="Lien hypertexte visité" xfId="17921" builtinId="9" hidden="1"/>
    <cellStyle name="Lien hypertexte visité" xfId="17923" builtinId="9" hidden="1"/>
    <cellStyle name="Lien hypertexte visité" xfId="17925" builtinId="9" hidden="1"/>
    <cellStyle name="Lien hypertexte visité" xfId="17927" builtinId="9" hidden="1"/>
    <cellStyle name="Lien hypertexte visité" xfId="17929" builtinId="9" hidden="1"/>
    <cellStyle name="Lien hypertexte visité" xfId="17931" builtinId="9" hidden="1"/>
    <cellStyle name="Lien hypertexte visité" xfId="17933" builtinId="9" hidden="1"/>
    <cellStyle name="Lien hypertexte visité" xfId="17935" builtinId="9" hidden="1"/>
    <cellStyle name="Lien hypertexte visité" xfId="17937" builtinId="9" hidden="1"/>
    <cellStyle name="Lien hypertexte visité" xfId="17939" builtinId="9" hidden="1"/>
    <cellStyle name="Lien hypertexte visité" xfId="17941" builtinId="9" hidden="1"/>
    <cellStyle name="Lien hypertexte visité" xfId="17943" builtinId="9" hidden="1"/>
    <cellStyle name="Lien hypertexte visité" xfId="17945" builtinId="9" hidden="1"/>
    <cellStyle name="Lien hypertexte visité" xfId="17947" builtinId="9" hidden="1"/>
    <cellStyle name="Lien hypertexte visité" xfId="17949" builtinId="9" hidden="1"/>
    <cellStyle name="Lien hypertexte visité" xfId="17951" builtinId="9" hidden="1"/>
    <cellStyle name="Lien hypertexte visité" xfId="17953" builtinId="9" hidden="1"/>
    <cellStyle name="Lien hypertexte visité" xfId="17955" builtinId="9" hidden="1"/>
    <cellStyle name="Lien hypertexte visité" xfId="17957" builtinId="9" hidden="1"/>
    <cellStyle name="Lien hypertexte visité" xfId="17959" builtinId="9" hidden="1"/>
    <cellStyle name="Lien hypertexte visité" xfId="17961" builtinId="9" hidden="1"/>
    <cellStyle name="Lien hypertexte visité" xfId="17963" builtinId="9" hidden="1"/>
    <cellStyle name="Lien hypertexte visité" xfId="17965" builtinId="9" hidden="1"/>
    <cellStyle name="Lien hypertexte visité" xfId="17967" builtinId="9" hidden="1"/>
    <cellStyle name="Lien hypertexte visité" xfId="17969" builtinId="9" hidden="1"/>
    <cellStyle name="Lien hypertexte visité" xfId="17971" builtinId="9" hidden="1"/>
    <cellStyle name="Lien hypertexte visité" xfId="17973" builtinId="9" hidden="1"/>
    <cellStyle name="Lien hypertexte visité" xfId="17975" builtinId="9" hidden="1"/>
    <cellStyle name="Lien hypertexte visité" xfId="17977" builtinId="9" hidden="1"/>
    <cellStyle name="Lien hypertexte visité" xfId="17979" builtinId="9" hidden="1"/>
    <cellStyle name="Lien hypertexte visité" xfId="17981" builtinId="9" hidden="1"/>
    <cellStyle name="Lien hypertexte visité" xfId="17983" builtinId="9" hidden="1"/>
    <cellStyle name="Lien hypertexte visité" xfId="17985" builtinId="9" hidden="1"/>
    <cellStyle name="Lien hypertexte visité" xfId="17987" builtinId="9" hidden="1"/>
    <cellStyle name="Lien hypertexte visité" xfId="17989" builtinId="9" hidden="1"/>
    <cellStyle name="Lien hypertexte visité" xfId="17991" builtinId="9" hidden="1"/>
    <cellStyle name="Lien hypertexte visité" xfId="17993" builtinId="9" hidden="1"/>
    <cellStyle name="Lien hypertexte visité" xfId="17995" builtinId="9" hidden="1"/>
    <cellStyle name="Lien hypertexte visité" xfId="17997" builtinId="9" hidden="1"/>
    <cellStyle name="Lien hypertexte visité" xfId="17999" builtinId="9" hidden="1"/>
    <cellStyle name="Lien hypertexte visité" xfId="18001" builtinId="9" hidden="1"/>
    <cellStyle name="Lien hypertexte visité" xfId="18003" builtinId="9" hidden="1"/>
    <cellStyle name="Lien hypertexte visité" xfId="18005" builtinId="9" hidden="1"/>
    <cellStyle name="Lien hypertexte visité" xfId="18007" builtinId="9" hidden="1"/>
    <cellStyle name="Lien hypertexte visité" xfId="18009" builtinId="9" hidden="1"/>
    <cellStyle name="Lien hypertexte visité" xfId="18011" builtinId="9" hidden="1"/>
    <cellStyle name="Lien hypertexte visité" xfId="18013" builtinId="9" hidden="1"/>
    <cellStyle name="Lien hypertexte visité" xfId="18015" builtinId="9" hidden="1"/>
    <cellStyle name="Lien hypertexte visité" xfId="18017" builtinId="9" hidden="1"/>
    <cellStyle name="Lien hypertexte visité" xfId="18019" builtinId="9" hidden="1"/>
    <cellStyle name="Lien hypertexte visité" xfId="18021" builtinId="9" hidden="1"/>
    <cellStyle name="Lien hypertexte visité" xfId="18023" builtinId="9" hidden="1"/>
    <cellStyle name="Lien hypertexte visité" xfId="18025" builtinId="9" hidden="1"/>
    <cellStyle name="Lien hypertexte visité" xfId="18027" builtinId="9" hidden="1"/>
    <cellStyle name="Lien hypertexte visité" xfId="18029" builtinId="9" hidden="1"/>
    <cellStyle name="Lien hypertexte visité" xfId="18031" builtinId="9" hidden="1"/>
    <cellStyle name="Lien hypertexte visité" xfId="18033" builtinId="9" hidden="1"/>
    <cellStyle name="Lien hypertexte visité" xfId="18035" builtinId="9" hidden="1"/>
    <cellStyle name="Lien hypertexte visité" xfId="18037" builtinId="9" hidden="1"/>
    <cellStyle name="Lien hypertexte visité" xfId="18039" builtinId="9" hidden="1"/>
    <cellStyle name="Lien hypertexte visité" xfId="18041" builtinId="9" hidden="1"/>
    <cellStyle name="Lien hypertexte visité" xfId="18043" builtinId="9" hidden="1"/>
    <cellStyle name="Lien hypertexte visité" xfId="18045" builtinId="9" hidden="1"/>
    <cellStyle name="Lien hypertexte visité" xfId="18047" builtinId="9" hidden="1"/>
    <cellStyle name="Lien hypertexte visité" xfId="18049" builtinId="9" hidden="1"/>
    <cellStyle name="Lien hypertexte visité" xfId="18051" builtinId="9" hidden="1"/>
    <cellStyle name="Lien hypertexte visité" xfId="18053" builtinId="9" hidden="1"/>
    <cellStyle name="Lien hypertexte visité" xfId="18055" builtinId="9" hidden="1"/>
    <cellStyle name="Lien hypertexte visité" xfId="18057" builtinId="9" hidden="1"/>
    <cellStyle name="Lien hypertexte visité" xfId="18059" builtinId="9" hidden="1"/>
    <cellStyle name="Lien hypertexte visité" xfId="18061" builtinId="9" hidden="1"/>
    <cellStyle name="Lien hypertexte visité" xfId="18063" builtinId="9" hidden="1"/>
    <cellStyle name="Lien hypertexte visité" xfId="18065" builtinId="9" hidden="1"/>
    <cellStyle name="Lien hypertexte visité" xfId="18067" builtinId="9" hidden="1"/>
    <cellStyle name="Lien hypertexte visité" xfId="18069" builtinId="9" hidden="1"/>
    <cellStyle name="Lien hypertexte visité" xfId="18071" builtinId="9" hidden="1"/>
    <cellStyle name="Lien hypertexte visité" xfId="18073" builtinId="9" hidden="1"/>
    <cellStyle name="Lien hypertexte visité" xfId="18075" builtinId="9" hidden="1"/>
    <cellStyle name="Lien hypertexte visité" xfId="18077" builtinId="9" hidden="1"/>
    <cellStyle name="Lien hypertexte visité" xfId="18079" builtinId="9" hidden="1"/>
    <cellStyle name="Lien hypertexte visité" xfId="18081" builtinId="9" hidden="1"/>
    <cellStyle name="Lien hypertexte visité" xfId="18083" builtinId="9" hidden="1"/>
    <cellStyle name="Lien hypertexte visité" xfId="18085" builtinId="9" hidden="1"/>
    <cellStyle name="Lien hypertexte visité" xfId="18087" builtinId="9" hidden="1"/>
    <cellStyle name="Lien hypertexte visité" xfId="18089" builtinId="9" hidden="1"/>
    <cellStyle name="Lien hypertexte visité" xfId="18091" builtinId="9" hidden="1"/>
    <cellStyle name="Lien hypertexte visité" xfId="18093" builtinId="9" hidden="1"/>
    <cellStyle name="Lien hypertexte visité" xfId="18095" builtinId="9" hidden="1"/>
    <cellStyle name="Lien hypertexte visité" xfId="18097" builtinId="9" hidden="1"/>
    <cellStyle name="Lien hypertexte visité" xfId="18099" builtinId="9" hidden="1"/>
    <cellStyle name="Lien hypertexte visité" xfId="18101" builtinId="9" hidden="1"/>
    <cellStyle name="Lien hypertexte visité" xfId="18103" builtinId="9" hidden="1"/>
    <cellStyle name="Lien hypertexte visité" xfId="18105" builtinId="9" hidden="1"/>
    <cellStyle name="Lien hypertexte visité" xfId="18107" builtinId="9" hidden="1"/>
    <cellStyle name="Lien hypertexte visité" xfId="18109" builtinId="9" hidden="1"/>
    <cellStyle name="Lien hypertexte visité" xfId="18111" builtinId="9" hidden="1"/>
    <cellStyle name="Lien hypertexte visité" xfId="18113" builtinId="9" hidden="1"/>
    <cellStyle name="Lien hypertexte visité" xfId="18115" builtinId="9" hidden="1"/>
    <cellStyle name="Lien hypertexte visité" xfId="18117" builtinId="9" hidden="1"/>
    <cellStyle name="Lien hypertexte visité" xfId="18119" builtinId="9" hidden="1"/>
    <cellStyle name="Lien hypertexte visité" xfId="18121" builtinId="9" hidden="1"/>
    <cellStyle name="Lien hypertexte visité" xfId="18123" builtinId="9" hidden="1"/>
    <cellStyle name="Lien hypertexte visité" xfId="18125" builtinId="9" hidden="1"/>
    <cellStyle name="Lien hypertexte visité" xfId="18127" builtinId="9" hidden="1"/>
    <cellStyle name="Lien hypertexte visité" xfId="18129" builtinId="9" hidden="1"/>
    <cellStyle name="Lien hypertexte visité" xfId="18131" builtinId="9" hidden="1"/>
    <cellStyle name="Lien hypertexte visité" xfId="18133" builtinId="9" hidden="1"/>
    <cellStyle name="Lien hypertexte visité" xfId="18135" builtinId="9" hidden="1"/>
    <cellStyle name="Lien hypertexte visité" xfId="18137" builtinId="9" hidden="1"/>
    <cellStyle name="Lien hypertexte visité" xfId="18139" builtinId="9" hidden="1"/>
    <cellStyle name="Lien hypertexte visité" xfId="18141" builtinId="9" hidden="1"/>
    <cellStyle name="Lien hypertexte visité" xfId="18143" builtinId="9" hidden="1"/>
    <cellStyle name="Lien hypertexte visité" xfId="18145" builtinId="9" hidden="1"/>
    <cellStyle name="Lien hypertexte visité" xfId="18147" builtinId="9" hidden="1"/>
    <cellStyle name="Lien hypertexte visité" xfId="18149" builtinId="9" hidden="1"/>
    <cellStyle name="Lien hypertexte visité" xfId="18151" builtinId="9" hidden="1"/>
    <cellStyle name="Lien hypertexte visité" xfId="18153" builtinId="9" hidden="1"/>
    <cellStyle name="Lien hypertexte visité" xfId="18155" builtinId="9" hidden="1"/>
    <cellStyle name="Lien hypertexte visité" xfId="18157" builtinId="9" hidden="1"/>
    <cellStyle name="Lien hypertexte visité" xfId="18159" builtinId="9" hidden="1"/>
    <cellStyle name="Lien hypertexte visité" xfId="18161" builtinId="9" hidden="1"/>
    <cellStyle name="Lien hypertexte visité" xfId="18163" builtinId="9" hidden="1"/>
    <cellStyle name="Lien hypertexte visité" xfId="18165" builtinId="9" hidden="1"/>
    <cellStyle name="Lien hypertexte visité" xfId="18167" builtinId="9" hidden="1"/>
    <cellStyle name="Lien hypertexte visité" xfId="18169" builtinId="9" hidden="1"/>
    <cellStyle name="Lien hypertexte visité" xfId="18171" builtinId="9" hidden="1"/>
    <cellStyle name="Lien hypertexte visité" xfId="18173" builtinId="9" hidden="1"/>
    <cellStyle name="Lien hypertexte visité" xfId="18175" builtinId="9" hidden="1"/>
    <cellStyle name="Lien hypertexte visité" xfId="18177" builtinId="9" hidden="1"/>
    <cellStyle name="Lien hypertexte visité" xfId="18179" builtinId="9" hidden="1"/>
    <cellStyle name="Lien hypertexte visité" xfId="18181" builtinId="9" hidden="1"/>
    <cellStyle name="Lien hypertexte visité" xfId="18183" builtinId="9" hidden="1"/>
    <cellStyle name="Lien hypertexte visité" xfId="18185" builtinId="9" hidden="1"/>
    <cellStyle name="Lien hypertexte visité" xfId="18187" builtinId="9" hidden="1"/>
    <cellStyle name="Lien hypertexte visité" xfId="18189" builtinId="9" hidden="1"/>
    <cellStyle name="Lien hypertexte visité" xfId="18191" builtinId="9" hidden="1"/>
    <cellStyle name="Lien hypertexte visité" xfId="18193" builtinId="9" hidden="1"/>
    <cellStyle name="Lien hypertexte visité" xfId="18195" builtinId="9" hidden="1"/>
    <cellStyle name="Lien hypertexte visité" xfId="18197" builtinId="9" hidden="1"/>
    <cellStyle name="Lien hypertexte visité" xfId="18199" builtinId="9" hidden="1"/>
    <cellStyle name="Lien hypertexte visité" xfId="18201" builtinId="9" hidden="1"/>
    <cellStyle name="Lien hypertexte visité" xfId="18203" builtinId="9" hidden="1"/>
    <cellStyle name="Lien hypertexte visité" xfId="18205" builtinId="9" hidden="1"/>
    <cellStyle name="Lien hypertexte visité" xfId="18207" builtinId="9" hidden="1"/>
    <cellStyle name="Lien hypertexte visité" xfId="18209" builtinId="9" hidden="1"/>
    <cellStyle name="Lien hypertexte visité" xfId="18211" builtinId="9" hidden="1"/>
    <cellStyle name="Lien hypertexte visité" xfId="18213" builtinId="9" hidden="1"/>
    <cellStyle name="Lien hypertexte visité" xfId="18215" builtinId="9" hidden="1"/>
    <cellStyle name="Lien hypertexte visité" xfId="18217" builtinId="9" hidden="1"/>
    <cellStyle name="Lien hypertexte visité" xfId="18219" builtinId="9" hidden="1"/>
    <cellStyle name="Lien hypertexte visité" xfId="18221" builtinId="9" hidden="1"/>
    <cellStyle name="Lien hypertexte visité" xfId="18223" builtinId="9" hidden="1"/>
    <cellStyle name="Lien hypertexte visité" xfId="18225" builtinId="9" hidden="1"/>
    <cellStyle name="Lien hypertexte visité" xfId="18227" builtinId="9" hidden="1"/>
    <cellStyle name="Lien hypertexte visité" xfId="18229" builtinId="9" hidden="1"/>
    <cellStyle name="Lien hypertexte visité" xfId="18231" builtinId="9" hidden="1"/>
    <cellStyle name="Lien hypertexte visité" xfId="18233" builtinId="9" hidden="1"/>
    <cellStyle name="Lien hypertexte visité" xfId="18235" builtinId="9" hidden="1"/>
    <cellStyle name="Lien hypertexte visité" xfId="18237" builtinId="9" hidden="1"/>
    <cellStyle name="Lien hypertexte visité" xfId="18239" builtinId="9" hidden="1"/>
    <cellStyle name="Lien hypertexte visité" xfId="18241" builtinId="9" hidden="1"/>
    <cellStyle name="Lien hypertexte visité" xfId="18243" builtinId="9" hidden="1"/>
    <cellStyle name="Lien hypertexte visité" xfId="18245" builtinId="9" hidden="1"/>
    <cellStyle name="Lien hypertexte visité" xfId="18247" builtinId="9" hidden="1"/>
    <cellStyle name="Lien hypertexte visité" xfId="18249" builtinId="9" hidden="1"/>
    <cellStyle name="Lien hypertexte visité" xfId="18251" builtinId="9" hidden="1"/>
    <cellStyle name="Lien hypertexte visité" xfId="18253" builtinId="9" hidden="1"/>
    <cellStyle name="Lien hypertexte visité" xfId="18255" builtinId="9" hidden="1"/>
    <cellStyle name="Lien hypertexte visité" xfId="18257" builtinId="9" hidden="1"/>
    <cellStyle name="Lien hypertexte visité" xfId="18259" builtinId="9" hidden="1"/>
    <cellStyle name="Lien hypertexte visité" xfId="18261" builtinId="9" hidden="1"/>
    <cellStyle name="Lien hypertexte visité" xfId="18263" builtinId="9" hidden="1"/>
    <cellStyle name="Lien hypertexte visité" xfId="18265" builtinId="9" hidden="1"/>
    <cellStyle name="Lien hypertexte visité" xfId="18267" builtinId="9" hidden="1"/>
    <cellStyle name="Lien hypertexte visité" xfId="18269" builtinId="9" hidden="1"/>
    <cellStyle name="Lien hypertexte visité" xfId="18271" builtinId="9" hidden="1"/>
    <cellStyle name="Lien hypertexte visité" xfId="18273" builtinId="9" hidden="1"/>
    <cellStyle name="Lien hypertexte visité" xfId="18275" builtinId="9" hidden="1"/>
    <cellStyle name="Lien hypertexte visité" xfId="18277" builtinId="9" hidden="1"/>
    <cellStyle name="Lien hypertexte visité" xfId="18279" builtinId="9" hidden="1"/>
    <cellStyle name="Lien hypertexte visité" xfId="18281" builtinId="9" hidden="1"/>
    <cellStyle name="Lien hypertexte visité" xfId="18283" builtinId="9" hidden="1"/>
    <cellStyle name="Lien hypertexte visité" xfId="18285" builtinId="9" hidden="1"/>
    <cellStyle name="Lien hypertexte visité" xfId="18287" builtinId="9" hidden="1"/>
    <cellStyle name="Lien hypertexte visité" xfId="18289" builtinId="9" hidden="1"/>
    <cellStyle name="Lien hypertexte visité" xfId="18291" builtinId="9" hidden="1"/>
    <cellStyle name="Lien hypertexte visité" xfId="18293" builtinId="9" hidden="1"/>
    <cellStyle name="Lien hypertexte visité" xfId="18295" builtinId="9" hidden="1"/>
    <cellStyle name="Lien hypertexte visité" xfId="18297" builtinId="9" hidden="1"/>
    <cellStyle name="Lien hypertexte visité" xfId="18299" builtinId="9" hidden="1"/>
    <cellStyle name="Lien hypertexte visité" xfId="18301" builtinId="9" hidden="1"/>
    <cellStyle name="Lien hypertexte visité" xfId="18303" builtinId="9" hidden="1"/>
    <cellStyle name="Lien hypertexte visité" xfId="18305" builtinId="9" hidden="1"/>
    <cellStyle name="Lien hypertexte visité" xfId="18307" builtinId="9" hidden="1"/>
    <cellStyle name="Lien hypertexte visité" xfId="18309" builtinId="9" hidden="1"/>
    <cellStyle name="Lien hypertexte visité" xfId="18310" builtinId="9" hidden="1"/>
    <cellStyle name="Lien hypertexte visité" xfId="18311" builtinId="9" hidden="1"/>
    <cellStyle name="Lien hypertexte visité" xfId="18312" builtinId="9" hidden="1"/>
    <cellStyle name="Lien hypertexte visité" xfId="18313" builtinId="9" hidden="1"/>
    <cellStyle name="Lien hypertexte visité" xfId="18314" builtinId="9" hidden="1"/>
    <cellStyle name="Lien hypertexte visité" xfId="18315" builtinId="9" hidden="1"/>
    <cellStyle name="Lien hypertexte visité" xfId="18316" builtinId="9" hidden="1"/>
    <cellStyle name="Lien hypertexte visité" xfId="18317" builtinId="9" hidden="1"/>
    <cellStyle name="Lien hypertexte visité" xfId="18318" builtinId="9" hidden="1"/>
    <cellStyle name="Lien hypertexte visité" xfId="18319" builtinId="9" hidden="1"/>
    <cellStyle name="Lien hypertexte visité" xfId="18320" builtinId="9" hidden="1"/>
    <cellStyle name="Lien hypertexte visité" xfId="18321" builtinId="9" hidden="1"/>
    <cellStyle name="Lien hypertexte visité" xfId="18322" builtinId="9" hidden="1"/>
    <cellStyle name="Lien hypertexte visité" xfId="18323" builtinId="9" hidden="1"/>
    <cellStyle name="Lien hypertexte visité" xfId="18324" builtinId="9" hidden="1"/>
    <cellStyle name="Lien hypertexte visité" xfId="18325" builtinId="9" hidden="1"/>
    <cellStyle name="Lien hypertexte visité" xfId="18326" builtinId="9" hidden="1"/>
    <cellStyle name="Lien hypertexte visité" xfId="18328" builtinId="9" hidden="1"/>
    <cellStyle name="Lien hypertexte visité" xfId="18330" builtinId="9" hidden="1"/>
    <cellStyle name="Lien hypertexte visité" xfId="18332" builtinId="9" hidden="1"/>
    <cellStyle name="Lien hypertexte visité" xfId="18334" builtinId="9" hidden="1"/>
    <cellStyle name="Lien hypertexte visité" xfId="18336" builtinId="9" hidden="1"/>
    <cellStyle name="Lien hypertexte visité" xfId="18338" builtinId="9" hidden="1"/>
    <cellStyle name="Lien hypertexte visité" xfId="18340" builtinId="9" hidden="1"/>
    <cellStyle name="Lien hypertexte visité" xfId="18342" builtinId="9" hidden="1"/>
    <cellStyle name="Lien hypertexte visité" xfId="18344" builtinId="9" hidden="1"/>
    <cellStyle name="Lien hypertexte visité" xfId="18346" builtinId="9" hidden="1"/>
    <cellStyle name="Lien hypertexte visité" xfId="18348" builtinId="9" hidden="1"/>
    <cellStyle name="Lien hypertexte visité" xfId="18350" builtinId="9" hidden="1"/>
    <cellStyle name="Lien hypertexte visité" xfId="18352" builtinId="9" hidden="1"/>
    <cellStyle name="Lien hypertexte visité" xfId="18354" builtinId="9" hidden="1"/>
    <cellStyle name="Lien hypertexte visité" xfId="18356" builtinId="9" hidden="1"/>
    <cellStyle name="Lien hypertexte visité" xfId="18358" builtinId="9" hidden="1"/>
    <cellStyle name="Lien hypertexte visité" xfId="18360" builtinId="9" hidden="1"/>
    <cellStyle name="Lien hypertexte visité" xfId="18362" builtinId="9" hidden="1"/>
    <cellStyle name="Lien hypertexte visité" xfId="18364" builtinId="9" hidden="1"/>
    <cellStyle name="Lien hypertexte visité" xfId="18366" builtinId="9" hidden="1"/>
    <cellStyle name="Lien hypertexte visité" xfId="18368" builtinId="9" hidden="1"/>
    <cellStyle name="Lien hypertexte visité" xfId="18370" builtinId="9" hidden="1"/>
    <cellStyle name="Lien hypertexte visité" xfId="18372" builtinId="9" hidden="1"/>
    <cellStyle name="Lien hypertexte visité" xfId="18374" builtinId="9" hidden="1"/>
    <cellStyle name="Lien hypertexte visité" xfId="18376" builtinId="9" hidden="1"/>
    <cellStyle name="Lien hypertexte visité" xfId="18378" builtinId="9" hidden="1"/>
    <cellStyle name="Lien hypertexte visité" xfId="18380" builtinId="9" hidden="1"/>
    <cellStyle name="Lien hypertexte visité" xfId="18382" builtinId="9" hidden="1"/>
    <cellStyle name="Lien hypertexte visité" xfId="18384" builtinId="9" hidden="1"/>
    <cellStyle name="Lien hypertexte visité" xfId="18386" builtinId="9" hidden="1"/>
    <cellStyle name="Lien hypertexte visité" xfId="18388" builtinId="9" hidden="1"/>
    <cellStyle name="Lien hypertexte visité" xfId="18390" builtinId="9" hidden="1"/>
    <cellStyle name="Lien hypertexte visité" xfId="18392" builtinId="9" hidden="1"/>
    <cellStyle name="Lien hypertexte visité" xfId="18394" builtinId="9" hidden="1"/>
    <cellStyle name="Lien hypertexte visité" xfId="18396" builtinId="9" hidden="1"/>
    <cellStyle name="Lien hypertexte visité" xfId="18398" builtinId="9" hidden="1"/>
    <cellStyle name="Lien hypertexte visité" xfId="18400" builtinId="9" hidden="1"/>
    <cellStyle name="Lien hypertexte visité" xfId="18402" builtinId="9" hidden="1"/>
    <cellStyle name="Lien hypertexte visité" xfId="18404" builtinId="9" hidden="1"/>
    <cellStyle name="Lien hypertexte visité" xfId="18406" builtinId="9" hidden="1"/>
    <cellStyle name="Lien hypertexte visité" xfId="18408" builtinId="9" hidden="1"/>
    <cellStyle name="Lien hypertexte visité" xfId="18410" builtinId="9" hidden="1"/>
    <cellStyle name="Lien hypertexte visité" xfId="18412" builtinId="9" hidden="1"/>
    <cellStyle name="Lien hypertexte visité" xfId="18414" builtinId="9" hidden="1"/>
    <cellStyle name="Lien hypertexte visité" xfId="18416" builtinId="9" hidden="1"/>
    <cellStyle name="Lien hypertexte visité" xfId="18418" builtinId="9" hidden="1"/>
    <cellStyle name="Lien hypertexte visité" xfId="18420" builtinId="9" hidden="1"/>
    <cellStyle name="Lien hypertexte visité" xfId="18422" builtinId="9" hidden="1"/>
    <cellStyle name="Lien hypertexte visité" xfId="18424" builtinId="9" hidden="1"/>
    <cellStyle name="Lien hypertexte visité" xfId="18426" builtinId="9" hidden="1"/>
    <cellStyle name="Lien hypertexte visité" xfId="18428" builtinId="9" hidden="1"/>
    <cellStyle name="Lien hypertexte visité" xfId="18430" builtinId="9" hidden="1"/>
    <cellStyle name="Lien hypertexte visité" xfId="18432" builtinId="9" hidden="1"/>
    <cellStyle name="Lien hypertexte visité" xfId="18434" builtinId="9" hidden="1"/>
    <cellStyle name="Lien hypertexte visité" xfId="18436" builtinId="9" hidden="1"/>
    <cellStyle name="Lien hypertexte visité" xfId="18438" builtinId="9" hidden="1"/>
    <cellStyle name="Lien hypertexte visité" xfId="18440" builtinId="9" hidden="1"/>
    <cellStyle name="Lien hypertexte visité" xfId="18442" builtinId="9" hidden="1"/>
    <cellStyle name="Lien hypertexte visité" xfId="18444" builtinId="9" hidden="1"/>
    <cellStyle name="Lien hypertexte visité" xfId="18446" builtinId="9" hidden="1"/>
    <cellStyle name="Lien hypertexte visité" xfId="18448" builtinId="9" hidden="1"/>
    <cellStyle name="Lien hypertexte visité" xfId="18450" builtinId="9" hidden="1"/>
    <cellStyle name="Lien hypertexte visité" xfId="18452" builtinId="9" hidden="1"/>
    <cellStyle name="Lien hypertexte visité" xfId="18454" builtinId="9" hidden="1"/>
    <cellStyle name="Lien hypertexte visité" xfId="18456" builtinId="9" hidden="1"/>
    <cellStyle name="Lien hypertexte visité" xfId="18458" builtinId="9" hidden="1"/>
    <cellStyle name="Lien hypertexte visité" xfId="18460" builtinId="9" hidden="1"/>
    <cellStyle name="Lien hypertexte visité" xfId="18462" builtinId="9" hidden="1"/>
    <cellStyle name="Lien hypertexte visité" xfId="18464" builtinId="9" hidden="1"/>
    <cellStyle name="Lien hypertexte visité" xfId="18466" builtinId="9" hidden="1"/>
    <cellStyle name="Lien hypertexte visité" xfId="18468" builtinId="9" hidden="1"/>
    <cellStyle name="Lien hypertexte visité" xfId="18470" builtinId="9" hidden="1"/>
    <cellStyle name="Lien hypertexte visité" xfId="18472" builtinId="9" hidden="1"/>
    <cellStyle name="Lien hypertexte visité" xfId="18474" builtinId="9" hidden="1"/>
    <cellStyle name="Lien hypertexte visité" xfId="18476" builtinId="9" hidden="1"/>
    <cellStyle name="Lien hypertexte visité" xfId="18478" builtinId="9" hidden="1"/>
    <cellStyle name="Lien hypertexte visité" xfId="18480" builtinId="9" hidden="1"/>
    <cellStyle name="Lien hypertexte visité" xfId="18482" builtinId="9" hidden="1"/>
    <cellStyle name="Lien hypertexte visité" xfId="18484" builtinId="9" hidden="1"/>
    <cellStyle name="Lien hypertexte visité" xfId="18486" builtinId="9" hidden="1"/>
    <cellStyle name="Lien hypertexte visité" xfId="18488" builtinId="9" hidden="1"/>
    <cellStyle name="Lien hypertexte visité" xfId="18490" builtinId="9" hidden="1"/>
    <cellStyle name="Lien hypertexte visité" xfId="18492" builtinId="9" hidden="1"/>
    <cellStyle name="Lien hypertexte visité" xfId="18494" builtinId="9" hidden="1"/>
    <cellStyle name="Lien hypertexte visité" xfId="18496" builtinId="9" hidden="1"/>
    <cellStyle name="Lien hypertexte visité" xfId="18498" builtinId="9" hidden="1"/>
    <cellStyle name="Lien hypertexte visité" xfId="18500" builtinId="9" hidden="1"/>
    <cellStyle name="Lien hypertexte visité" xfId="18502" builtinId="9" hidden="1"/>
    <cellStyle name="Lien hypertexte visité" xfId="18504" builtinId="9" hidden="1"/>
    <cellStyle name="Lien hypertexte visité" xfId="18506" builtinId="9" hidden="1"/>
    <cellStyle name="Lien hypertexte visité" xfId="18508" builtinId="9" hidden="1"/>
    <cellStyle name="Lien hypertexte visité" xfId="18510" builtinId="9" hidden="1"/>
    <cellStyle name="Lien hypertexte visité" xfId="18512" builtinId="9" hidden="1"/>
    <cellStyle name="Lien hypertexte visité" xfId="18514" builtinId="9" hidden="1"/>
    <cellStyle name="Lien hypertexte visité" xfId="18516" builtinId="9" hidden="1"/>
    <cellStyle name="Lien hypertexte visité" xfId="18518" builtinId="9" hidden="1"/>
    <cellStyle name="Lien hypertexte visité" xfId="18520" builtinId="9" hidden="1"/>
    <cellStyle name="Lien hypertexte visité" xfId="18522" builtinId="9" hidden="1"/>
    <cellStyle name="Lien hypertexte visité" xfId="18524" builtinId="9" hidden="1"/>
    <cellStyle name="Lien hypertexte visité" xfId="18526" builtinId="9" hidden="1"/>
    <cellStyle name="Lien hypertexte visité" xfId="18528" builtinId="9" hidden="1"/>
    <cellStyle name="Lien hypertexte visité" xfId="18530" builtinId="9" hidden="1"/>
    <cellStyle name="Lien hypertexte visité" xfId="18532" builtinId="9" hidden="1"/>
    <cellStyle name="Lien hypertexte visité" xfId="18534" builtinId="9" hidden="1"/>
    <cellStyle name="Lien hypertexte visité" xfId="18536" builtinId="9" hidden="1"/>
    <cellStyle name="Lien hypertexte visité" xfId="18538" builtinId="9" hidden="1"/>
    <cellStyle name="Lien hypertexte visité" xfId="18540" builtinId="9" hidden="1"/>
    <cellStyle name="Lien hypertexte visité" xfId="18542" builtinId="9" hidden="1"/>
    <cellStyle name="Lien hypertexte visité" xfId="18544" builtinId="9" hidden="1"/>
    <cellStyle name="Lien hypertexte visité" xfId="18546" builtinId="9" hidden="1"/>
    <cellStyle name="Lien hypertexte visité" xfId="18548" builtinId="9" hidden="1"/>
    <cellStyle name="Lien hypertexte visité" xfId="18550" builtinId="9" hidden="1"/>
    <cellStyle name="Lien hypertexte visité" xfId="18552" builtinId="9" hidden="1"/>
    <cellStyle name="Lien hypertexte visité" xfId="18554" builtinId="9" hidden="1"/>
    <cellStyle name="Lien hypertexte visité" xfId="18556" builtinId="9" hidden="1"/>
    <cellStyle name="Lien hypertexte visité" xfId="18558" builtinId="9" hidden="1"/>
    <cellStyle name="Lien hypertexte visité" xfId="18560" builtinId="9" hidden="1"/>
    <cellStyle name="Lien hypertexte visité" xfId="18562" builtinId="9" hidden="1"/>
    <cellStyle name="Lien hypertexte visité" xfId="18564" builtinId="9" hidden="1"/>
    <cellStyle name="Lien hypertexte visité" xfId="18566" builtinId="9" hidden="1"/>
    <cellStyle name="Lien hypertexte visité" xfId="18568" builtinId="9" hidden="1"/>
    <cellStyle name="Lien hypertexte visité" xfId="18570" builtinId="9" hidden="1"/>
    <cellStyle name="Lien hypertexte visité" xfId="18572" builtinId="9" hidden="1"/>
    <cellStyle name="Lien hypertexte visité" xfId="18574" builtinId="9" hidden="1"/>
    <cellStyle name="Lien hypertexte visité" xfId="18576" builtinId="9" hidden="1"/>
    <cellStyle name="Lien hypertexte visité" xfId="18578" builtinId="9" hidden="1"/>
    <cellStyle name="Lien hypertexte visité" xfId="18580" builtinId="9" hidden="1"/>
    <cellStyle name="Lien hypertexte visité" xfId="18582" builtinId="9" hidden="1"/>
    <cellStyle name="Lien hypertexte visité" xfId="18584" builtinId="9" hidden="1"/>
    <cellStyle name="Lien hypertexte visité" xfId="18586" builtinId="9" hidden="1"/>
    <cellStyle name="Lien hypertexte visité" xfId="18588" builtinId="9" hidden="1"/>
    <cellStyle name="Lien hypertexte visité" xfId="18590" builtinId="9" hidden="1"/>
    <cellStyle name="Lien hypertexte visité" xfId="18592" builtinId="9" hidden="1"/>
    <cellStyle name="Lien hypertexte visité" xfId="18594" builtinId="9" hidden="1"/>
    <cellStyle name="Lien hypertexte visité" xfId="18596" builtinId="9" hidden="1"/>
    <cellStyle name="Lien hypertexte visité" xfId="18598" builtinId="9" hidden="1"/>
    <cellStyle name="Lien hypertexte visité" xfId="18600" builtinId="9" hidden="1"/>
    <cellStyle name="Lien hypertexte visité" xfId="18602" builtinId="9" hidden="1"/>
    <cellStyle name="Lien hypertexte visité" xfId="18604" builtinId="9" hidden="1"/>
    <cellStyle name="Lien hypertexte visité" xfId="18606" builtinId="9" hidden="1"/>
    <cellStyle name="Lien hypertexte visité" xfId="18608" builtinId="9" hidden="1"/>
    <cellStyle name="Lien hypertexte visité" xfId="18610" builtinId="9" hidden="1"/>
    <cellStyle name="Lien hypertexte visité" xfId="18612" builtinId="9" hidden="1"/>
    <cellStyle name="Lien hypertexte visité" xfId="18614" builtinId="9" hidden="1"/>
    <cellStyle name="Lien hypertexte visité" xfId="18616" builtinId="9" hidden="1"/>
    <cellStyle name="Lien hypertexte visité" xfId="18618" builtinId="9" hidden="1"/>
    <cellStyle name="Lien hypertexte visité" xfId="18620" builtinId="9" hidden="1"/>
    <cellStyle name="Lien hypertexte visité" xfId="18622" builtinId="9" hidden="1"/>
    <cellStyle name="Lien hypertexte visité" xfId="18624" builtinId="9" hidden="1"/>
    <cellStyle name="Lien hypertexte visité" xfId="18626" builtinId="9" hidden="1"/>
    <cellStyle name="Lien hypertexte visité" xfId="18628" builtinId="9" hidden="1"/>
    <cellStyle name="Lien hypertexte visité" xfId="18630" builtinId="9" hidden="1"/>
    <cellStyle name="Lien hypertexte visité" xfId="18632" builtinId="9" hidden="1"/>
    <cellStyle name="Lien hypertexte visité" xfId="18634" builtinId="9" hidden="1"/>
    <cellStyle name="Lien hypertexte visité" xfId="18636" builtinId="9" hidden="1"/>
    <cellStyle name="Lien hypertexte visité" xfId="18638" builtinId="9" hidden="1"/>
    <cellStyle name="Lien hypertexte visité" xfId="18640" builtinId="9" hidden="1"/>
    <cellStyle name="Lien hypertexte visité" xfId="18642" builtinId="9" hidden="1"/>
    <cellStyle name="Lien hypertexte visité" xfId="18644" builtinId="9" hidden="1"/>
    <cellStyle name="Lien hypertexte visité" xfId="18646" builtinId="9" hidden="1"/>
    <cellStyle name="Lien hypertexte visité" xfId="18648" builtinId="9" hidden="1"/>
    <cellStyle name="Lien hypertexte visité" xfId="18650" builtinId="9" hidden="1"/>
    <cellStyle name="Lien hypertexte visité" xfId="18652" builtinId="9" hidden="1"/>
    <cellStyle name="Lien hypertexte visité" xfId="18654" builtinId="9" hidden="1"/>
    <cellStyle name="Lien hypertexte visité" xfId="18656" builtinId="9" hidden="1"/>
    <cellStyle name="Lien hypertexte visité" xfId="18658" builtinId="9" hidden="1"/>
    <cellStyle name="Lien hypertexte visité" xfId="18660" builtinId="9" hidden="1"/>
    <cellStyle name="Lien hypertexte visité" xfId="18662" builtinId="9" hidden="1"/>
    <cellStyle name="Lien hypertexte visité" xfId="18664" builtinId="9" hidden="1"/>
    <cellStyle name="Lien hypertexte visité" xfId="18666" builtinId="9" hidden="1"/>
    <cellStyle name="Lien hypertexte visité" xfId="18668" builtinId="9" hidden="1"/>
    <cellStyle name="Lien hypertexte visité" xfId="18670" builtinId="9" hidden="1"/>
    <cellStyle name="Lien hypertexte visité" xfId="18672" builtinId="9" hidden="1"/>
    <cellStyle name="Lien hypertexte visité" xfId="18674" builtinId="9" hidden="1"/>
    <cellStyle name="Lien hypertexte visité" xfId="18676" builtinId="9" hidden="1"/>
    <cellStyle name="Lien hypertexte visité" xfId="18678" builtinId="9" hidden="1"/>
    <cellStyle name="Lien hypertexte visité" xfId="18680" builtinId="9" hidden="1"/>
    <cellStyle name="Lien hypertexte visité" xfId="18682" builtinId="9" hidden="1"/>
    <cellStyle name="Lien hypertexte visité" xfId="18684" builtinId="9" hidden="1"/>
    <cellStyle name="Lien hypertexte visité" xfId="18686" builtinId="9" hidden="1"/>
    <cellStyle name="Lien hypertexte visité" xfId="18688" builtinId="9" hidden="1"/>
    <cellStyle name="Lien hypertexte visité" xfId="18690" builtinId="9" hidden="1"/>
    <cellStyle name="Lien hypertexte visité" xfId="18692" builtinId="9" hidden="1"/>
    <cellStyle name="Lien hypertexte visité" xfId="18694" builtinId="9" hidden="1"/>
    <cellStyle name="Lien hypertexte visité" xfId="18696" builtinId="9" hidden="1"/>
    <cellStyle name="Lien hypertexte visité" xfId="18698" builtinId="9" hidden="1"/>
    <cellStyle name="Lien hypertexte visité" xfId="18700" builtinId="9" hidden="1"/>
    <cellStyle name="Lien hypertexte visité" xfId="18702" builtinId="9" hidden="1"/>
    <cellStyle name="Lien hypertexte visité" xfId="18704" builtinId="9" hidden="1"/>
    <cellStyle name="Lien hypertexte visité" xfId="18706" builtinId="9" hidden="1"/>
    <cellStyle name="Lien hypertexte visité" xfId="18708" builtinId="9" hidden="1"/>
    <cellStyle name="Lien hypertexte visité" xfId="18710" builtinId="9" hidden="1"/>
    <cellStyle name="Lien hypertexte visité" xfId="18712" builtinId="9" hidden="1"/>
    <cellStyle name="Lien hypertexte visité" xfId="18714" builtinId="9" hidden="1"/>
    <cellStyle name="Lien hypertexte visité" xfId="18716" builtinId="9" hidden="1"/>
    <cellStyle name="Lien hypertexte visité" xfId="18718" builtinId="9" hidden="1"/>
    <cellStyle name="Lien hypertexte visité" xfId="18720" builtinId="9" hidden="1"/>
    <cellStyle name="Lien hypertexte visité" xfId="18722" builtinId="9" hidden="1"/>
    <cellStyle name="Lien hypertexte visité" xfId="18724" builtinId="9" hidden="1"/>
    <cellStyle name="Lien hypertexte visité" xfId="18726" builtinId="9" hidden="1"/>
    <cellStyle name="Lien hypertexte visité" xfId="18728" builtinId="9" hidden="1"/>
    <cellStyle name="Lien hypertexte visité" xfId="18730" builtinId="9" hidden="1"/>
    <cellStyle name="Lien hypertexte visité" xfId="18732" builtinId="9" hidden="1"/>
    <cellStyle name="Lien hypertexte visité" xfId="18734" builtinId="9" hidden="1"/>
    <cellStyle name="Lien hypertexte visité" xfId="18736" builtinId="9" hidden="1"/>
    <cellStyle name="Lien hypertexte visité" xfId="18738" builtinId="9" hidden="1"/>
    <cellStyle name="Lien hypertexte visité" xfId="18740" builtinId="9" hidden="1"/>
    <cellStyle name="Lien hypertexte visité" xfId="18742" builtinId="9" hidden="1"/>
    <cellStyle name="Lien hypertexte visité" xfId="18744" builtinId="9" hidden="1"/>
    <cellStyle name="Lien hypertexte visité" xfId="18746" builtinId="9" hidden="1"/>
    <cellStyle name="Lien hypertexte visité" xfId="18748" builtinId="9" hidden="1"/>
    <cellStyle name="Lien hypertexte visité" xfId="18750" builtinId="9" hidden="1"/>
    <cellStyle name="Lien hypertexte visité" xfId="18752" builtinId="9" hidden="1"/>
    <cellStyle name="Lien hypertexte visité" xfId="18754" builtinId="9" hidden="1"/>
    <cellStyle name="Lien hypertexte visité" xfId="18756" builtinId="9" hidden="1"/>
    <cellStyle name="Lien hypertexte visité" xfId="18758" builtinId="9" hidden="1"/>
    <cellStyle name="Lien hypertexte visité" xfId="18760" builtinId="9" hidden="1"/>
    <cellStyle name="Lien hypertexte visité" xfId="18762" builtinId="9" hidden="1"/>
    <cellStyle name="Lien hypertexte visité" xfId="18764" builtinId="9" hidden="1"/>
    <cellStyle name="Lien hypertexte visité" xfId="18766" builtinId="9" hidden="1"/>
    <cellStyle name="Lien hypertexte visité" xfId="18768" builtinId="9" hidden="1"/>
    <cellStyle name="Lien hypertexte visité" xfId="18770" builtinId="9" hidden="1"/>
    <cellStyle name="Lien hypertexte visité" xfId="18772" builtinId="9" hidden="1"/>
    <cellStyle name="Lien hypertexte visité" xfId="18774" builtinId="9" hidden="1"/>
    <cellStyle name="Lien hypertexte visité" xfId="18776" builtinId="9" hidden="1"/>
    <cellStyle name="Lien hypertexte visité" xfId="18778" builtinId="9" hidden="1"/>
    <cellStyle name="Lien hypertexte visité" xfId="18780" builtinId="9" hidden="1"/>
    <cellStyle name="Lien hypertexte visité" xfId="18782" builtinId="9" hidden="1"/>
    <cellStyle name="Lien hypertexte visité" xfId="18784" builtinId="9" hidden="1"/>
    <cellStyle name="Lien hypertexte visité" xfId="18786" builtinId="9" hidden="1"/>
    <cellStyle name="Lien hypertexte visité" xfId="18788" builtinId="9" hidden="1"/>
    <cellStyle name="Lien hypertexte visité" xfId="18790" builtinId="9" hidden="1"/>
    <cellStyle name="Lien hypertexte visité" xfId="18792" builtinId="9" hidden="1"/>
    <cellStyle name="Lien hypertexte visité" xfId="18794" builtinId="9" hidden="1"/>
    <cellStyle name="Lien hypertexte visité" xfId="18796" builtinId="9" hidden="1"/>
    <cellStyle name="Lien hypertexte visité" xfId="18798" builtinId="9" hidden="1"/>
    <cellStyle name="Lien hypertexte visité" xfId="18800" builtinId="9" hidden="1"/>
    <cellStyle name="Lien hypertexte visité" xfId="18802" builtinId="9" hidden="1"/>
    <cellStyle name="Lien hypertexte visité" xfId="18804" builtinId="9" hidden="1"/>
    <cellStyle name="Lien hypertexte visité" xfId="18806" builtinId="9" hidden="1"/>
    <cellStyle name="Lien hypertexte visité" xfId="18808" builtinId="9" hidden="1"/>
    <cellStyle name="Lien hypertexte visité" xfId="18810" builtinId="9" hidden="1"/>
    <cellStyle name="Lien hypertexte visité" xfId="18812" builtinId="9" hidden="1"/>
    <cellStyle name="Lien hypertexte visité" xfId="18814" builtinId="9" hidden="1"/>
    <cellStyle name="Lien hypertexte visité" xfId="18816" builtinId="9" hidden="1"/>
    <cellStyle name="Lien hypertexte visité" xfId="18818" builtinId="9" hidden="1"/>
    <cellStyle name="Lien hypertexte visité" xfId="18820" builtinId="9" hidden="1"/>
    <cellStyle name="Lien hypertexte visité" xfId="18822" builtinId="9" hidden="1"/>
    <cellStyle name="Lien hypertexte visité" xfId="18824" builtinId="9" hidden="1"/>
    <cellStyle name="Lien hypertexte visité" xfId="18826" builtinId="9" hidden="1"/>
    <cellStyle name="Lien hypertexte visité" xfId="18828" builtinId="9" hidden="1"/>
    <cellStyle name="Lien hypertexte visité" xfId="18830" builtinId="9" hidden="1"/>
    <cellStyle name="Lien hypertexte visité" xfId="18832" builtinId="9" hidden="1"/>
    <cellStyle name="Lien hypertexte visité" xfId="18834" builtinId="9" hidden="1"/>
    <cellStyle name="Lien hypertexte visité" xfId="18836" builtinId="9" hidden="1"/>
    <cellStyle name="Lien hypertexte visité" xfId="18838" builtinId="9" hidden="1"/>
    <cellStyle name="Lien hypertexte visité" xfId="18840" builtinId="9" hidden="1"/>
    <cellStyle name="Lien hypertexte visité" xfId="18842" builtinId="9" hidden="1"/>
    <cellStyle name="Lien hypertexte visité" xfId="18844" builtinId="9" hidden="1"/>
    <cellStyle name="Lien hypertexte visité" xfId="18846" builtinId="9" hidden="1"/>
    <cellStyle name="Lien hypertexte visité" xfId="18848" builtinId="9" hidden="1"/>
    <cellStyle name="Lien hypertexte visité" xfId="18850" builtinId="9" hidden="1"/>
    <cellStyle name="Lien hypertexte visité" xfId="18852" builtinId="9" hidden="1"/>
    <cellStyle name="Lien hypertexte visité" xfId="18854" builtinId="9" hidden="1"/>
    <cellStyle name="Lien hypertexte visité" xfId="18856" builtinId="9" hidden="1"/>
    <cellStyle name="Lien hypertexte visité" xfId="18858" builtinId="9" hidden="1"/>
    <cellStyle name="Lien hypertexte visité" xfId="18860" builtinId="9" hidden="1"/>
    <cellStyle name="Lien hypertexte visité" xfId="18862" builtinId="9" hidden="1"/>
    <cellStyle name="Lien hypertexte visité" xfId="18864" builtinId="9" hidden="1"/>
    <cellStyle name="Lien hypertexte visité" xfId="18866" builtinId="9" hidden="1"/>
    <cellStyle name="Lien hypertexte visité" xfId="18868" builtinId="9" hidden="1"/>
    <cellStyle name="Lien hypertexte visité" xfId="18870" builtinId="9" hidden="1"/>
    <cellStyle name="Lien hypertexte visité" xfId="18872" builtinId="9" hidden="1"/>
    <cellStyle name="Lien hypertexte visité" xfId="18874" builtinId="9" hidden="1"/>
    <cellStyle name="Lien hypertexte visité" xfId="18876" builtinId="9" hidden="1"/>
    <cellStyle name="Lien hypertexte visité" xfId="18878" builtinId="9" hidden="1"/>
    <cellStyle name="Lien hypertexte visité" xfId="18880" builtinId="9" hidden="1"/>
    <cellStyle name="Lien hypertexte visité" xfId="18882" builtinId="9" hidden="1"/>
    <cellStyle name="Lien hypertexte visité" xfId="18884" builtinId="9" hidden="1"/>
    <cellStyle name="Lien hypertexte visité" xfId="18886" builtinId="9" hidden="1"/>
    <cellStyle name="Lien hypertexte visité" xfId="18888" builtinId="9" hidden="1"/>
    <cellStyle name="Lien hypertexte visité" xfId="18890" builtinId="9" hidden="1"/>
    <cellStyle name="Lien hypertexte visité" xfId="18892" builtinId="9" hidden="1"/>
    <cellStyle name="Lien hypertexte visité" xfId="18894" builtinId="9" hidden="1"/>
    <cellStyle name="Lien hypertexte visité" xfId="18896" builtinId="9" hidden="1"/>
    <cellStyle name="Lien hypertexte visité" xfId="18898" builtinId="9" hidden="1"/>
    <cellStyle name="Lien hypertexte visité" xfId="18900" builtinId="9" hidden="1"/>
    <cellStyle name="Lien hypertexte visité" xfId="18902" builtinId="9" hidden="1"/>
    <cellStyle name="Lien hypertexte visité" xfId="18904" builtinId="9" hidden="1"/>
    <cellStyle name="Lien hypertexte visité" xfId="18906" builtinId="9" hidden="1"/>
    <cellStyle name="Lien hypertexte visité" xfId="18908" builtinId="9" hidden="1"/>
    <cellStyle name="Lien hypertexte visité" xfId="18910" builtinId="9" hidden="1"/>
    <cellStyle name="Lien hypertexte visité" xfId="18912" builtinId="9" hidden="1"/>
    <cellStyle name="Lien hypertexte visité" xfId="18914" builtinId="9" hidden="1"/>
    <cellStyle name="Lien hypertexte visité" xfId="18916" builtinId="9" hidden="1"/>
    <cellStyle name="Lien hypertexte visité" xfId="18918" builtinId="9" hidden="1"/>
    <cellStyle name="Lien hypertexte visité" xfId="18920" builtinId="9" hidden="1"/>
    <cellStyle name="Lien hypertexte visité" xfId="18922" builtinId="9" hidden="1"/>
    <cellStyle name="Lien hypertexte visité" xfId="18924" builtinId="9" hidden="1"/>
    <cellStyle name="Lien hypertexte visité" xfId="18926" builtinId="9" hidden="1"/>
    <cellStyle name="Lien hypertexte visité" xfId="18928" builtinId="9" hidden="1"/>
    <cellStyle name="Lien hypertexte visité" xfId="18930" builtinId="9" hidden="1"/>
    <cellStyle name="Lien hypertexte visité" xfId="18932" builtinId="9" hidden="1"/>
    <cellStyle name="Lien hypertexte visité" xfId="18934" builtinId="9" hidden="1"/>
    <cellStyle name="Lien hypertexte visité" xfId="18936" builtinId="9" hidden="1"/>
    <cellStyle name="Lien hypertexte visité" xfId="18938" builtinId="9" hidden="1"/>
    <cellStyle name="Lien hypertexte visité" xfId="18940" builtinId="9" hidden="1"/>
    <cellStyle name="Lien hypertexte visité" xfId="18942" builtinId="9" hidden="1"/>
    <cellStyle name="Lien hypertexte visité" xfId="18944" builtinId="9" hidden="1"/>
    <cellStyle name="Lien hypertexte visité" xfId="18946" builtinId="9" hidden="1"/>
    <cellStyle name="Lien hypertexte visité" xfId="18948" builtinId="9" hidden="1"/>
    <cellStyle name="Lien hypertexte visité" xfId="18950" builtinId="9" hidden="1"/>
    <cellStyle name="Lien hypertexte visité" xfId="18952" builtinId="9" hidden="1"/>
    <cellStyle name="Lien hypertexte visité" xfId="18954" builtinId="9" hidden="1"/>
    <cellStyle name="Lien hypertexte visité" xfId="18956" builtinId="9" hidden="1"/>
    <cellStyle name="Lien hypertexte visité" xfId="18958" builtinId="9" hidden="1"/>
    <cellStyle name="Lien hypertexte visité" xfId="18960" builtinId="9" hidden="1"/>
    <cellStyle name="Lien hypertexte visité" xfId="18962" builtinId="9" hidden="1"/>
    <cellStyle name="Lien hypertexte visité" xfId="18964" builtinId="9" hidden="1"/>
    <cellStyle name="Lien hypertexte visité" xfId="18966" builtinId="9" hidden="1"/>
    <cellStyle name="Lien hypertexte visité" xfId="18968" builtinId="9" hidden="1"/>
    <cellStyle name="Lien hypertexte visité" xfId="18970" builtinId="9" hidden="1"/>
    <cellStyle name="Lien hypertexte visité" xfId="18972" builtinId="9" hidden="1"/>
    <cellStyle name="Lien hypertexte visité" xfId="18974" builtinId="9" hidden="1"/>
    <cellStyle name="Lien hypertexte visité" xfId="18976" builtinId="9" hidden="1"/>
    <cellStyle name="Lien hypertexte visité" xfId="18978" builtinId="9" hidden="1"/>
    <cellStyle name="Lien hypertexte visité" xfId="18980" builtinId="9" hidden="1"/>
    <cellStyle name="Lien hypertexte visité" xfId="18982" builtinId="9" hidden="1"/>
    <cellStyle name="Lien hypertexte visité" xfId="18984" builtinId="9" hidden="1"/>
    <cellStyle name="Lien hypertexte visité" xfId="18986" builtinId="9" hidden="1"/>
    <cellStyle name="Lien hypertexte visité" xfId="18988" builtinId="9" hidden="1"/>
    <cellStyle name="Lien hypertexte visité" xfId="18990" builtinId="9" hidden="1"/>
    <cellStyle name="Lien hypertexte visité" xfId="18992" builtinId="9" hidden="1"/>
    <cellStyle name="Lien hypertexte visité" xfId="18994" builtinId="9" hidden="1"/>
    <cellStyle name="Lien hypertexte visité" xfId="18996" builtinId="9" hidden="1"/>
    <cellStyle name="Lien hypertexte visité" xfId="18998" builtinId="9" hidden="1"/>
    <cellStyle name="Lien hypertexte visité" xfId="19000" builtinId="9" hidden="1"/>
    <cellStyle name="Lien hypertexte visité" xfId="19002" builtinId="9" hidden="1"/>
    <cellStyle name="Lien hypertexte visité" xfId="19004" builtinId="9" hidden="1"/>
    <cellStyle name="Lien hypertexte visité" xfId="19006" builtinId="9" hidden="1"/>
    <cellStyle name="Lien hypertexte visité" xfId="19008" builtinId="9" hidden="1"/>
    <cellStyle name="Lien hypertexte visité" xfId="19010" builtinId="9" hidden="1"/>
    <cellStyle name="Lien hypertexte visité" xfId="19012" builtinId="9" hidden="1"/>
    <cellStyle name="Lien hypertexte visité" xfId="19014" builtinId="9" hidden="1"/>
    <cellStyle name="Lien hypertexte visité" xfId="19016" builtinId="9" hidden="1"/>
    <cellStyle name="Lien hypertexte visité" xfId="19018" builtinId="9" hidden="1"/>
    <cellStyle name="Lien hypertexte visité" xfId="19020" builtinId="9" hidden="1"/>
    <cellStyle name="Lien hypertexte visité" xfId="19022" builtinId="9" hidden="1"/>
    <cellStyle name="Lien hypertexte visité" xfId="19024" builtinId="9" hidden="1"/>
    <cellStyle name="Lien hypertexte visité" xfId="19026" builtinId="9" hidden="1"/>
    <cellStyle name="Lien hypertexte visité" xfId="19028" builtinId="9" hidden="1"/>
    <cellStyle name="Lien hypertexte visité" xfId="19030" builtinId="9" hidden="1"/>
    <cellStyle name="Lien hypertexte visité" xfId="19032" builtinId="9" hidden="1"/>
    <cellStyle name="Lien hypertexte visité" xfId="19034" builtinId="9" hidden="1"/>
    <cellStyle name="Lien hypertexte visité" xfId="19036" builtinId="9" hidden="1"/>
    <cellStyle name="Lien hypertexte visité" xfId="19038" builtinId="9" hidden="1"/>
    <cellStyle name="Lien hypertexte visité" xfId="19040" builtinId="9" hidden="1"/>
    <cellStyle name="Lien hypertexte visité" xfId="19042" builtinId="9" hidden="1"/>
    <cellStyle name="Lien hypertexte visité" xfId="19044" builtinId="9" hidden="1"/>
    <cellStyle name="Lien hypertexte visité" xfId="19046" builtinId="9" hidden="1"/>
    <cellStyle name="Lien hypertexte visité" xfId="19048" builtinId="9" hidden="1"/>
    <cellStyle name="Lien hypertexte visité" xfId="19050" builtinId="9" hidden="1"/>
    <cellStyle name="Lien hypertexte visité" xfId="19052" builtinId="9" hidden="1"/>
    <cellStyle name="Lien hypertexte visité" xfId="19054" builtinId="9" hidden="1"/>
    <cellStyle name="Lien hypertexte visité" xfId="19056" builtinId="9" hidden="1"/>
    <cellStyle name="Lien hypertexte visité" xfId="19058" builtinId="9" hidden="1"/>
    <cellStyle name="Lien hypertexte visité" xfId="19060" builtinId="9" hidden="1"/>
    <cellStyle name="Lien hypertexte visité" xfId="19062" builtinId="9" hidden="1"/>
    <cellStyle name="Lien hypertexte visité" xfId="19064" builtinId="9" hidden="1"/>
    <cellStyle name="Lien hypertexte visité" xfId="19066" builtinId="9" hidden="1"/>
    <cellStyle name="Lien hypertexte visité" xfId="19068" builtinId="9" hidden="1"/>
    <cellStyle name="Lien hypertexte visité" xfId="19070" builtinId="9" hidden="1"/>
    <cellStyle name="Lien hypertexte visité" xfId="19072" builtinId="9" hidden="1"/>
    <cellStyle name="Lien hypertexte visité" xfId="19074" builtinId="9" hidden="1"/>
    <cellStyle name="Lien hypertexte visité" xfId="19076" builtinId="9" hidden="1"/>
    <cellStyle name="Lien hypertexte visité" xfId="19078" builtinId="9" hidden="1"/>
    <cellStyle name="Lien hypertexte visité" xfId="19080" builtinId="9" hidden="1"/>
    <cellStyle name="Lien hypertexte visité" xfId="19082" builtinId="9" hidden="1"/>
    <cellStyle name="Lien hypertexte visité" xfId="19084" builtinId="9" hidden="1"/>
    <cellStyle name="Lien hypertexte visité" xfId="19086" builtinId="9" hidden="1"/>
    <cellStyle name="Lien hypertexte visité" xfId="19088" builtinId="9" hidden="1"/>
    <cellStyle name="Lien hypertexte visité" xfId="19090" builtinId="9" hidden="1"/>
    <cellStyle name="Lien hypertexte visité" xfId="19092" builtinId="9" hidden="1"/>
    <cellStyle name="Lien hypertexte visité" xfId="19094" builtinId="9" hidden="1"/>
    <cellStyle name="Lien hypertexte visité" xfId="19096" builtinId="9" hidden="1"/>
    <cellStyle name="Lien hypertexte visité" xfId="19098" builtinId="9" hidden="1"/>
    <cellStyle name="Lien hypertexte visité" xfId="19100" builtinId="9" hidden="1"/>
    <cellStyle name="Lien hypertexte visité" xfId="19102" builtinId="9" hidden="1"/>
    <cellStyle name="Lien hypertexte visité" xfId="19104" builtinId="9" hidden="1"/>
    <cellStyle name="Lien hypertexte visité" xfId="19106" builtinId="9" hidden="1"/>
    <cellStyle name="Lien hypertexte visité" xfId="19108" builtinId="9" hidden="1"/>
    <cellStyle name="Lien hypertexte visité" xfId="19110" builtinId="9" hidden="1"/>
    <cellStyle name="Lien hypertexte visité" xfId="19112" builtinId="9" hidden="1"/>
    <cellStyle name="Lien hypertexte visité" xfId="19114" builtinId="9" hidden="1"/>
    <cellStyle name="Lien hypertexte visité" xfId="19116" builtinId="9" hidden="1"/>
    <cellStyle name="Lien hypertexte visité" xfId="19118" builtinId="9" hidden="1"/>
    <cellStyle name="Lien hypertexte visité" xfId="19120" builtinId="9" hidden="1"/>
    <cellStyle name="Lien hypertexte visité" xfId="19122" builtinId="9" hidden="1"/>
    <cellStyle name="Lien hypertexte visité" xfId="19124" builtinId="9" hidden="1"/>
    <cellStyle name="Lien hypertexte visité" xfId="19126" builtinId="9" hidden="1"/>
    <cellStyle name="Lien hypertexte visité" xfId="19128" builtinId="9" hidden="1"/>
    <cellStyle name="Lien hypertexte visité" xfId="19130" builtinId="9" hidden="1"/>
    <cellStyle name="Lien hypertexte visité" xfId="19132" builtinId="9" hidden="1"/>
    <cellStyle name="Lien hypertexte visité" xfId="19134" builtinId="9" hidden="1"/>
    <cellStyle name="Lien hypertexte visité" xfId="19136" builtinId="9" hidden="1"/>
    <cellStyle name="Lien hypertexte visité" xfId="19138" builtinId="9" hidden="1"/>
    <cellStyle name="Lien hypertexte visité" xfId="19140" builtinId="9" hidden="1"/>
    <cellStyle name="Lien hypertexte visité" xfId="19142" builtinId="9" hidden="1"/>
    <cellStyle name="Lien hypertexte visité" xfId="19144" builtinId="9" hidden="1"/>
    <cellStyle name="Lien hypertexte visité" xfId="19146" builtinId="9" hidden="1"/>
    <cellStyle name="Lien hypertexte visité" xfId="19148" builtinId="9" hidden="1"/>
    <cellStyle name="Lien hypertexte visité" xfId="19150" builtinId="9" hidden="1"/>
    <cellStyle name="Lien hypertexte visité" xfId="19152" builtinId="9" hidden="1"/>
    <cellStyle name="Lien hypertexte visité" xfId="19154" builtinId="9" hidden="1"/>
    <cellStyle name="Lien hypertexte visité" xfId="19156" builtinId="9" hidden="1"/>
    <cellStyle name="Lien hypertexte visité" xfId="19158" builtinId="9" hidden="1"/>
    <cellStyle name="Lien hypertexte visité" xfId="19160" builtinId="9" hidden="1"/>
    <cellStyle name="Lien hypertexte visité" xfId="19162" builtinId="9" hidden="1"/>
    <cellStyle name="Lien hypertexte visité" xfId="19164" builtinId="9" hidden="1"/>
    <cellStyle name="Lien hypertexte visité" xfId="19166" builtinId="9" hidden="1"/>
    <cellStyle name="Lien hypertexte visité" xfId="19168" builtinId="9" hidden="1"/>
    <cellStyle name="Lien hypertexte visité" xfId="19170" builtinId="9" hidden="1"/>
    <cellStyle name="Lien hypertexte visité" xfId="19172" builtinId="9" hidden="1"/>
    <cellStyle name="Lien hypertexte visité" xfId="19174" builtinId="9" hidden="1"/>
    <cellStyle name="Lien hypertexte visité" xfId="19176" builtinId="9" hidden="1"/>
    <cellStyle name="Lien hypertexte visité" xfId="19178" builtinId="9" hidden="1"/>
    <cellStyle name="Lien hypertexte visité" xfId="19180" builtinId="9" hidden="1"/>
    <cellStyle name="Lien hypertexte visité" xfId="19182" builtinId="9" hidden="1"/>
    <cellStyle name="Lien hypertexte visité" xfId="19184" builtinId="9" hidden="1"/>
    <cellStyle name="Lien hypertexte visité" xfId="19186" builtinId="9" hidden="1"/>
    <cellStyle name="Lien hypertexte visité" xfId="19188" builtinId="9" hidden="1"/>
    <cellStyle name="Lien hypertexte visité" xfId="19190" builtinId="9" hidden="1"/>
    <cellStyle name="Lien hypertexte visité" xfId="19192" builtinId="9" hidden="1"/>
    <cellStyle name="Lien hypertexte visité" xfId="19194" builtinId="9" hidden="1"/>
    <cellStyle name="Lien hypertexte visité" xfId="19196" builtinId="9" hidden="1"/>
    <cellStyle name="Lien hypertexte visité" xfId="19198" builtinId="9" hidden="1"/>
    <cellStyle name="Lien hypertexte visité" xfId="19200" builtinId="9" hidden="1"/>
    <cellStyle name="Lien hypertexte visité" xfId="19202" builtinId="9" hidden="1"/>
    <cellStyle name="Lien hypertexte visité" xfId="19204" builtinId="9" hidden="1"/>
    <cellStyle name="Lien hypertexte visité" xfId="19206" builtinId="9" hidden="1"/>
    <cellStyle name="Lien hypertexte visité" xfId="19208" builtinId="9" hidden="1"/>
    <cellStyle name="Lien hypertexte visité" xfId="19210" builtinId="9" hidden="1"/>
    <cellStyle name="Lien hypertexte visité" xfId="19212" builtinId="9" hidden="1"/>
    <cellStyle name="Lien hypertexte visité" xfId="19214" builtinId="9" hidden="1"/>
    <cellStyle name="Lien hypertexte visité" xfId="19216" builtinId="9" hidden="1"/>
    <cellStyle name="Lien hypertexte visité" xfId="19218" builtinId="9" hidden="1"/>
    <cellStyle name="Lien hypertexte visité" xfId="19220" builtinId="9" hidden="1"/>
    <cellStyle name="Lien hypertexte visité" xfId="19222" builtinId="9" hidden="1"/>
    <cellStyle name="Lien hypertexte visité" xfId="19224" builtinId="9" hidden="1"/>
    <cellStyle name="Lien hypertexte visité" xfId="19226" builtinId="9" hidden="1"/>
    <cellStyle name="Lien hypertexte visité" xfId="19228" builtinId="9" hidden="1"/>
    <cellStyle name="Lien hypertexte visité" xfId="19230" builtinId="9" hidden="1"/>
    <cellStyle name="Lien hypertexte visité" xfId="19232" builtinId="9" hidden="1"/>
    <cellStyle name="Lien hypertexte visité" xfId="19234" builtinId="9" hidden="1"/>
    <cellStyle name="Lien hypertexte visité" xfId="19236" builtinId="9" hidden="1"/>
    <cellStyle name="Lien hypertexte visité" xfId="19238" builtinId="9" hidden="1"/>
    <cellStyle name="Lien hypertexte visité" xfId="19240" builtinId="9" hidden="1"/>
    <cellStyle name="Lien hypertexte visité" xfId="19242" builtinId="9" hidden="1"/>
    <cellStyle name="Lien hypertexte visité" xfId="19244" builtinId="9" hidden="1"/>
    <cellStyle name="Lien hypertexte visité" xfId="19246" builtinId="9" hidden="1"/>
    <cellStyle name="Lien hypertexte visité" xfId="19248" builtinId="9" hidden="1"/>
    <cellStyle name="Lien hypertexte visité" xfId="19250" builtinId="9" hidden="1"/>
    <cellStyle name="Lien hypertexte visité" xfId="19252" builtinId="9" hidden="1"/>
    <cellStyle name="Lien hypertexte visité" xfId="19254" builtinId="9" hidden="1"/>
    <cellStyle name="Lien hypertexte visité" xfId="19256" builtinId="9" hidden="1"/>
    <cellStyle name="Lien hypertexte visité" xfId="19258" builtinId="9" hidden="1"/>
    <cellStyle name="Lien hypertexte visité" xfId="19260" builtinId="9" hidden="1"/>
    <cellStyle name="Lien hypertexte visité" xfId="19262" builtinId="9" hidden="1"/>
    <cellStyle name="Lien hypertexte visité" xfId="19264" builtinId="9" hidden="1"/>
    <cellStyle name="Lien hypertexte visité" xfId="19266" builtinId="9" hidden="1"/>
    <cellStyle name="Lien hypertexte visité" xfId="19268" builtinId="9" hidden="1"/>
    <cellStyle name="Lien hypertexte visité" xfId="19270" builtinId="9" hidden="1"/>
    <cellStyle name="Lien hypertexte visité" xfId="19272" builtinId="9" hidden="1"/>
    <cellStyle name="Lien hypertexte visité" xfId="19274" builtinId="9" hidden="1"/>
    <cellStyle name="Lien hypertexte visité" xfId="19276" builtinId="9" hidden="1"/>
    <cellStyle name="Lien hypertexte visité" xfId="19278" builtinId="9" hidden="1"/>
    <cellStyle name="Lien hypertexte visité" xfId="19280" builtinId="9" hidden="1"/>
    <cellStyle name="Lien hypertexte visité" xfId="19282" builtinId="9" hidden="1"/>
    <cellStyle name="Lien hypertexte visité" xfId="19284" builtinId="9" hidden="1"/>
    <cellStyle name="Lien hypertexte visité" xfId="19286" builtinId="9" hidden="1"/>
    <cellStyle name="Lien hypertexte visité" xfId="19288" builtinId="9" hidden="1"/>
    <cellStyle name="Lien hypertexte visité" xfId="19290" builtinId="9" hidden="1"/>
    <cellStyle name="Lien hypertexte visité" xfId="19292" builtinId="9" hidden="1"/>
    <cellStyle name="Lien hypertexte visité" xfId="19294" builtinId="9" hidden="1"/>
    <cellStyle name="Lien hypertexte visité" xfId="19296" builtinId="9" hidden="1"/>
    <cellStyle name="Lien hypertexte visité" xfId="19298" builtinId="9" hidden="1"/>
    <cellStyle name="Lien hypertexte visité" xfId="19300" builtinId="9" hidden="1"/>
    <cellStyle name="Lien hypertexte visité" xfId="19302" builtinId="9" hidden="1"/>
    <cellStyle name="Lien hypertexte visité" xfId="19304" builtinId="9" hidden="1"/>
    <cellStyle name="Lien hypertexte visité" xfId="19306" builtinId="9" hidden="1"/>
    <cellStyle name="Lien hypertexte visité" xfId="19308" builtinId="9" hidden="1"/>
    <cellStyle name="Lien hypertexte visité" xfId="19310" builtinId="9" hidden="1"/>
    <cellStyle name="Lien hypertexte visité" xfId="19312" builtinId="9" hidden="1"/>
    <cellStyle name="Lien hypertexte visité" xfId="19314" builtinId="9" hidden="1"/>
    <cellStyle name="Lien hypertexte visité" xfId="19316" builtinId="9" hidden="1"/>
    <cellStyle name="Lien hypertexte visité" xfId="19318" builtinId="9" hidden="1"/>
    <cellStyle name="Lien hypertexte visité" xfId="19320" builtinId="9" hidden="1"/>
    <cellStyle name="Lien hypertexte visité" xfId="19322" builtinId="9" hidden="1"/>
    <cellStyle name="Lien hypertexte visité" xfId="19324" builtinId="9" hidden="1"/>
    <cellStyle name="Lien hypertexte visité" xfId="19326" builtinId="9" hidden="1"/>
    <cellStyle name="Lien hypertexte visité" xfId="19328" builtinId="9" hidden="1"/>
    <cellStyle name="Lien hypertexte visité" xfId="19330" builtinId="9" hidden="1"/>
    <cellStyle name="Lien hypertexte visité" xfId="19332" builtinId="9" hidden="1"/>
    <cellStyle name="Lien hypertexte visité" xfId="19334" builtinId="9" hidden="1"/>
    <cellStyle name="Lien hypertexte visité" xfId="19336" builtinId="9" hidden="1"/>
    <cellStyle name="Lien hypertexte visité" xfId="19338" builtinId="9" hidden="1"/>
    <cellStyle name="Lien hypertexte visité" xfId="19340" builtinId="9" hidden="1"/>
    <cellStyle name="Lien hypertexte visité" xfId="19342" builtinId="9" hidden="1"/>
    <cellStyle name="Lien hypertexte visité" xfId="19344" builtinId="9" hidden="1"/>
    <cellStyle name="Lien hypertexte visité" xfId="19346" builtinId="9" hidden="1"/>
    <cellStyle name="Lien hypertexte visité" xfId="19348" builtinId="9" hidden="1"/>
    <cellStyle name="Lien hypertexte visité" xfId="19350" builtinId="9" hidden="1"/>
    <cellStyle name="Lien hypertexte visité" xfId="19352" builtinId="9" hidden="1"/>
    <cellStyle name="Lien hypertexte visité" xfId="19354" builtinId="9" hidden="1"/>
    <cellStyle name="Lien hypertexte visité" xfId="19356" builtinId="9" hidden="1"/>
    <cellStyle name="Lien hypertexte visité" xfId="19358" builtinId="9" hidden="1"/>
    <cellStyle name="Lien hypertexte visité" xfId="19360" builtinId="9" hidden="1"/>
    <cellStyle name="Lien hypertexte visité" xfId="19362" builtinId="9" hidden="1"/>
    <cellStyle name="Lien hypertexte visité" xfId="19364" builtinId="9" hidden="1"/>
    <cellStyle name="Lien hypertexte visité" xfId="19366" builtinId="9" hidden="1"/>
    <cellStyle name="Lien hypertexte visité" xfId="19368" builtinId="9" hidden="1"/>
    <cellStyle name="Lien hypertexte visité" xfId="19370" builtinId="9" hidden="1"/>
    <cellStyle name="Lien hypertexte visité" xfId="19372" builtinId="9" hidden="1"/>
    <cellStyle name="Lien hypertexte visité" xfId="19374" builtinId="9" hidden="1"/>
    <cellStyle name="Lien hypertexte visité" xfId="19376" builtinId="9" hidden="1"/>
    <cellStyle name="Lien hypertexte visité" xfId="19378" builtinId="9" hidden="1"/>
    <cellStyle name="Lien hypertexte visité" xfId="19380" builtinId="9" hidden="1"/>
    <cellStyle name="Lien hypertexte visité" xfId="19382" builtinId="9" hidden="1"/>
    <cellStyle name="Lien hypertexte visité" xfId="19384" builtinId="9" hidden="1"/>
    <cellStyle name="Lien hypertexte visité" xfId="19386" builtinId="9" hidden="1"/>
    <cellStyle name="Lien hypertexte visité" xfId="19388" builtinId="9" hidden="1"/>
    <cellStyle name="Lien hypertexte visité" xfId="19390" builtinId="9" hidden="1"/>
    <cellStyle name="Lien hypertexte visité" xfId="19392" builtinId="9" hidden="1"/>
    <cellStyle name="Lien hypertexte visité" xfId="19394" builtinId="9" hidden="1"/>
    <cellStyle name="Lien hypertexte visité" xfId="19396" builtinId="9" hidden="1"/>
    <cellStyle name="Lien hypertexte visité" xfId="19398" builtinId="9" hidden="1"/>
    <cellStyle name="Lien hypertexte visité" xfId="19400" builtinId="9" hidden="1"/>
    <cellStyle name="Lien hypertexte visité" xfId="19402" builtinId="9" hidden="1"/>
    <cellStyle name="Lien hypertexte visité" xfId="19404" builtinId="9" hidden="1"/>
    <cellStyle name="Lien hypertexte visité" xfId="19406" builtinId="9" hidden="1"/>
    <cellStyle name="Lien hypertexte visité" xfId="19408" builtinId="9" hidden="1"/>
    <cellStyle name="Lien hypertexte visité" xfId="19410" builtinId="9" hidden="1"/>
    <cellStyle name="Lien hypertexte visité" xfId="19412" builtinId="9" hidden="1"/>
    <cellStyle name="Lien hypertexte visité" xfId="19414" builtinId="9" hidden="1"/>
    <cellStyle name="Lien hypertexte visité" xfId="19416" builtinId="9" hidden="1"/>
    <cellStyle name="Lien hypertexte visité" xfId="19418" builtinId="9" hidden="1"/>
    <cellStyle name="Lien hypertexte visité" xfId="19420" builtinId="9" hidden="1"/>
    <cellStyle name="Lien hypertexte visité" xfId="19422" builtinId="9" hidden="1"/>
    <cellStyle name="Lien hypertexte visité" xfId="19424" builtinId="9" hidden="1"/>
    <cellStyle name="Lien hypertexte visité" xfId="19426" builtinId="9" hidden="1"/>
    <cellStyle name="Lien hypertexte visité" xfId="19428" builtinId="9" hidden="1"/>
    <cellStyle name="Lien hypertexte visité" xfId="19430" builtinId="9" hidden="1"/>
    <cellStyle name="Lien hypertexte visité" xfId="19432" builtinId="9" hidden="1"/>
    <cellStyle name="Lien hypertexte visité" xfId="19434" builtinId="9" hidden="1"/>
    <cellStyle name="Lien hypertexte visité" xfId="19436" builtinId="9" hidden="1"/>
    <cellStyle name="Lien hypertexte visité" xfId="19438" builtinId="9" hidden="1"/>
    <cellStyle name="Lien hypertexte visité" xfId="19440" builtinId="9" hidden="1"/>
    <cellStyle name="Lien hypertexte visité" xfId="19442" builtinId="9" hidden="1"/>
    <cellStyle name="Lien hypertexte visité" xfId="19444" builtinId="9" hidden="1"/>
    <cellStyle name="Lien hypertexte visité" xfId="19446" builtinId="9" hidden="1"/>
    <cellStyle name="Lien hypertexte visité" xfId="19448" builtinId="9" hidden="1"/>
    <cellStyle name="Lien hypertexte visité" xfId="19450" builtinId="9" hidden="1"/>
    <cellStyle name="Lien hypertexte visité" xfId="19452" builtinId="9" hidden="1"/>
    <cellStyle name="Lien hypertexte visité" xfId="19454" builtinId="9" hidden="1"/>
    <cellStyle name="Lien hypertexte visité" xfId="19456" builtinId="9" hidden="1"/>
    <cellStyle name="Lien hypertexte visité" xfId="19458" builtinId="9" hidden="1"/>
    <cellStyle name="Lien hypertexte visité" xfId="19460" builtinId="9" hidden="1"/>
    <cellStyle name="Lien hypertexte visité" xfId="19462" builtinId="9" hidden="1"/>
    <cellStyle name="Lien hypertexte visité" xfId="19464" builtinId="9" hidden="1"/>
    <cellStyle name="Lien hypertexte visité" xfId="19466" builtinId="9" hidden="1"/>
    <cellStyle name="Lien hypertexte visité" xfId="19468" builtinId="9" hidden="1"/>
    <cellStyle name="Lien hypertexte visité" xfId="19470" builtinId="9" hidden="1"/>
    <cellStyle name="Lien hypertexte visité" xfId="19472" builtinId="9" hidden="1"/>
    <cellStyle name="Lien hypertexte visité" xfId="19474" builtinId="9" hidden="1"/>
    <cellStyle name="Lien hypertexte visité" xfId="19476" builtinId="9" hidden="1"/>
    <cellStyle name="Lien hypertexte visité" xfId="19478" builtinId="9" hidden="1"/>
    <cellStyle name="Lien hypertexte visité" xfId="19480" builtinId="9" hidden="1"/>
    <cellStyle name="Lien hypertexte visité" xfId="19482" builtinId="9" hidden="1"/>
    <cellStyle name="Lien hypertexte visité" xfId="19484" builtinId="9" hidden="1"/>
    <cellStyle name="Lien hypertexte visité" xfId="19486" builtinId="9" hidden="1"/>
    <cellStyle name="Lien hypertexte visité" xfId="19488" builtinId="9" hidden="1"/>
    <cellStyle name="Lien hypertexte visité" xfId="19490" builtinId="9" hidden="1"/>
    <cellStyle name="Lien hypertexte visité" xfId="19492" builtinId="9" hidden="1"/>
    <cellStyle name="Lien hypertexte visité" xfId="19494" builtinId="9" hidden="1"/>
    <cellStyle name="Lien hypertexte visité" xfId="19496" builtinId="9" hidden="1"/>
    <cellStyle name="Lien hypertexte visité" xfId="19498" builtinId="9" hidden="1"/>
    <cellStyle name="Lien hypertexte visité" xfId="19500" builtinId="9" hidden="1"/>
    <cellStyle name="Lien hypertexte visité" xfId="19502" builtinId="9" hidden="1"/>
    <cellStyle name="Lien hypertexte visité" xfId="19504" builtinId="9" hidden="1"/>
    <cellStyle name="Lien hypertexte visité" xfId="19506" builtinId="9" hidden="1"/>
    <cellStyle name="Lien hypertexte visité" xfId="19508" builtinId="9" hidden="1"/>
    <cellStyle name="Lien hypertexte visité" xfId="19510" builtinId="9" hidden="1"/>
    <cellStyle name="Lien hypertexte visité" xfId="19512" builtinId="9" hidden="1"/>
    <cellStyle name="Lien hypertexte visité" xfId="19514" builtinId="9" hidden="1"/>
    <cellStyle name="Lien hypertexte visité" xfId="19516" builtinId="9" hidden="1"/>
    <cellStyle name="Lien hypertexte visité" xfId="19518" builtinId="9" hidden="1"/>
    <cellStyle name="Lien hypertexte visité" xfId="19520" builtinId="9" hidden="1"/>
    <cellStyle name="Lien hypertexte visité" xfId="19522" builtinId="9" hidden="1"/>
    <cellStyle name="Lien hypertexte visité" xfId="19524" builtinId="9" hidden="1"/>
    <cellStyle name="Lien hypertexte visité" xfId="19526" builtinId="9" hidden="1"/>
    <cellStyle name="Lien hypertexte visité" xfId="19528" builtinId="9" hidden="1"/>
    <cellStyle name="Lien hypertexte visité" xfId="19530" builtinId="9" hidden="1"/>
    <cellStyle name="Lien hypertexte visité" xfId="19532" builtinId="9" hidden="1"/>
    <cellStyle name="Lien hypertexte visité" xfId="19534" builtinId="9" hidden="1"/>
    <cellStyle name="Lien hypertexte visité" xfId="19536" builtinId="9" hidden="1"/>
    <cellStyle name="Lien hypertexte visité" xfId="19538" builtinId="9" hidden="1"/>
    <cellStyle name="Lien hypertexte visité" xfId="19540" builtinId="9" hidden="1"/>
    <cellStyle name="Lien hypertexte visité" xfId="19542" builtinId="9" hidden="1"/>
    <cellStyle name="Lien hypertexte visité" xfId="19544" builtinId="9" hidden="1"/>
    <cellStyle name="Lien hypertexte visité" xfId="19546" builtinId="9" hidden="1"/>
    <cellStyle name="Lien hypertexte visité" xfId="19548" builtinId="9" hidden="1"/>
    <cellStyle name="Lien hypertexte visité" xfId="19550" builtinId="9" hidden="1"/>
    <cellStyle name="Lien hypertexte visité" xfId="19552" builtinId="9" hidden="1"/>
    <cellStyle name="Lien hypertexte visité" xfId="19554" builtinId="9" hidden="1"/>
    <cellStyle name="Lien hypertexte visité" xfId="19556" builtinId="9" hidden="1"/>
    <cellStyle name="Lien hypertexte visité" xfId="19558" builtinId="9" hidden="1"/>
    <cellStyle name="Lien hypertexte visité" xfId="19560" builtinId="9" hidden="1"/>
    <cellStyle name="Lien hypertexte visité" xfId="19562" builtinId="9" hidden="1"/>
    <cellStyle name="Lien hypertexte visité" xfId="19564" builtinId="9" hidden="1"/>
    <cellStyle name="Lien hypertexte visité" xfId="19566" builtinId="9" hidden="1"/>
    <cellStyle name="Lien hypertexte visité" xfId="19568" builtinId="9" hidden="1"/>
    <cellStyle name="Lien hypertexte visité" xfId="19570" builtinId="9" hidden="1"/>
    <cellStyle name="Lien hypertexte visité" xfId="19572" builtinId="9" hidden="1"/>
    <cellStyle name="Lien hypertexte visité" xfId="19574" builtinId="9" hidden="1"/>
    <cellStyle name="Lien hypertexte visité" xfId="19576" builtinId="9" hidden="1"/>
    <cellStyle name="Lien hypertexte visité" xfId="19578" builtinId="9" hidden="1"/>
    <cellStyle name="Lien hypertexte visité" xfId="19580" builtinId="9" hidden="1"/>
    <cellStyle name="Lien hypertexte visité" xfId="19582" builtinId="9" hidden="1"/>
    <cellStyle name="Lien hypertexte visité" xfId="19584" builtinId="9" hidden="1"/>
    <cellStyle name="Lien hypertexte visité" xfId="19586" builtinId="9" hidden="1"/>
    <cellStyle name="Lien hypertexte visité" xfId="19588" builtinId="9" hidden="1"/>
    <cellStyle name="Lien hypertexte visité" xfId="19590" builtinId="9" hidden="1"/>
    <cellStyle name="Lien hypertexte visité" xfId="19592" builtinId="9" hidden="1"/>
    <cellStyle name="Lien hypertexte visité" xfId="19594" builtinId="9" hidden="1"/>
    <cellStyle name="Lien hypertexte visité" xfId="19596" builtinId="9" hidden="1"/>
    <cellStyle name="Lien hypertexte visité" xfId="19598" builtinId="9" hidden="1"/>
    <cellStyle name="Lien hypertexte visité" xfId="19600" builtinId="9" hidden="1"/>
    <cellStyle name="Lien hypertexte visité" xfId="19602" builtinId="9" hidden="1"/>
    <cellStyle name="Lien hypertexte visité" xfId="19604" builtinId="9" hidden="1"/>
    <cellStyle name="Lien hypertexte visité" xfId="19606" builtinId="9" hidden="1"/>
    <cellStyle name="Lien hypertexte visité" xfId="19608" builtinId="9" hidden="1"/>
    <cellStyle name="Lien hypertexte visité" xfId="19610" builtinId="9" hidden="1"/>
    <cellStyle name="Lien hypertexte visité" xfId="19612" builtinId="9" hidden="1"/>
    <cellStyle name="Lien hypertexte visité" xfId="19614" builtinId="9" hidden="1"/>
    <cellStyle name="Lien hypertexte visité" xfId="19616" builtinId="9" hidden="1"/>
    <cellStyle name="Lien hypertexte visité" xfId="19618" builtinId="9" hidden="1"/>
    <cellStyle name="Lien hypertexte visité" xfId="19620" builtinId="9" hidden="1"/>
    <cellStyle name="Lien hypertexte visité" xfId="19622" builtinId="9" hidden="1"/>
    <cellStyle name="Lien hypertexte visité" xfId="19624" builtinId="9" hidden="1"/>
    <cellStyle name="Lien hypertexte visité" xfId="19626" builtinId="9" hidden="1"/>
    <cellStyle name="Lien hypertexte visité" xfId="19628" builtinId="9" hidden="1"/>
    <cellStyle name="Lien hypertexte visité" xfId="19630" builtinId="9" hidden="1"/>
    <cellStyle name="Lien hypertexte visité" xfId="19632" builtinId="9" hidden="1"/>
    <cellStyle name="Lien hypertexte visité" xfId="19634" builtinId="9" hidden="1"/>
    <cellStyle name="Lien hypertexte visité" xfId="19636" builtinId="9" hidden="1"/>
    <cellStyle name="Lien hypertexte visité" xfId="19638" builtinId="9" hidden="1"/>
    <cellStyle name="Lien hypertexte visité" xfId="19640" builtinId="9" hidden="1"/>
    <cellStyle name="Lien hypertexte visité" xfId="19642" builtinId="9" hidden="1"/>
    <cellStyle name="Lien hypertexte visité" xfId="19644" builtinId="9" hidden="1"/>
    <cellStyle name="Lien hypertexte visité" xfId="19646" builtinId="9" hidden="1"/>
    <cellStyle name="Lien hypertexte visité" xfId="19648" builtinId="9" hidden="1"/>
    <cellStyle name="Lien hypertexte visité" xfId="19650" builtinId="9" hidden="1"/>
    <cellStyle name="Lien hypertexte visité" xfId="19652" builtinId="9" hidden="1"/>
    <cellStyle name="Lien hypertexte visité" xfId="19654" builtinId="9" hidden="1"/>
    <cellStyle name="Lien hypertexte visité" xfId="19656" builtinId="9" hidden="1"/>
    <cellStyle name="Lien hypertexte visité" xfId="19658" builtinId="9" hidden="1"/>
    <cellStyle name="Lien hypertexte visité" xfId="19660" builtinId="9" hidden="1"/>
    <cellStyle name="Lien hypertexte visité" xfId="19662" builtinId="9" hidden="1"/>
    <cellStyle name="Lien hypertexte visité" xfId="19664" builtinId="9" hidden="1"/>
    <cellStyle name="Lien hypertexte visité" xfId="19666" builtinId="9" hidden="1"/>
    <cellStyle name="Lien hypertexte visité" xfId="19668" builtinId="9" hidden="1"/>
    <cellStyle name="Lien hypertexte visité" xfId="19670" builtinId="9" hidden="1"/>
    <cellStyle name="Lien hypertexte visité" xfId="19672" builtinId="9" hidden="1"/>
    <cellStyle name="Lien hypertexte visité" xfId="19674" builtinId="9" hidden="1"/>
    <cellStyle name="Lien hypertexte visité" xfId="19676" builtinId="9" hidden="1"/>
    <cellStyle name="Lien hypertexte visité" xfId="19678" builtinId="9" hidden="1"/>
    <cellStyle name="Lien hypertexte visité" xfId="19680" builtinId="9" hidden="1"/>
    <cellStyle name="Lien hypertexte visité" xfId="19682" builtinId="9" hidden="1"/>
    <cellStyle name="Lien hypertexte visité" xfId="19684" builtinId="9" hidden="1"/>
    <cellStyle name="Lien hypertexte visité" xfId="19686" builtinId="9" hidden="1"/>
    <cellStyle name="Lien hypertexte visité" xfId="19688" builtinId="9" hidden="1"/>
    <cellStyle name="Lien hypertexte visité" xfId="19690" builtinId="9" hidden="1"/>
    <cellStyle name="Lien hypertexte visité" xfId="19692" builtinId="9" hidden="1"/>
    <cellStyle name="Lien hypertexte visité" xfId="19694" builtinId="9" hidden="1"/>
    <cellStyle name="Lien hypertexte visité" xfId="19696" builtinId="9" hidden="1"/>
    <cellStyle name="Lien hypertexte visité" xfId="19698" builtinId="9" hidden="1"/>
    <cellStyle name="Lien hypertexte visité" xfId="19700" builtinId="9" hidden="1"/>
    <cellStyle name="Lien hypertexte visité" xfId="19702" builtinId="9" hidden="1"/>
    <cellStyle name="Lien hypertexte visité" xfId="19704" builtinId="9" hidden="1"/>
    <cellStyle name="Lien hypertexte visité" xfId="19706" builtinId="9" hidden="1"/>
    <cellStyle name="Lien hypertexte visité" xfId="19708" builtinId="9" hidden="1"/>
    <cellStyle name="Lien hypertexte visité" xfId="19710" builtinId="9" hidden="1"/>
    <cellStyle name="Lien hypertexte visité" xfId="19712" builtinId="9" hidden="1"/>
    <cellStyle name="Lien hypertexte visité" xfId="19714" builtinId="9" hidden="1"/>
    <cellStyle name="Lien hypertexte visité" xfId="19716" builtinId="9" hidden="1"/>
    <cellStyle name="Lien hypertexte visité" xfId="19718" builtinId="9" hidden="1"/>
    <cellStyle name="Lien hypertexte visité" xfId="19720" builtinId="9" hidden="1"/>
    <cellStyle name="Lien hypertexte visité" xfId="19722" builtinId="9" hidden="1"/>
    <cellStyle name="Lien hypertexte visité" xfId="19724" builtinId="9" hidden="1"/>
    <cellStyle name="Lien hypertexte visité" xfId="19726" builtinId="9" hidden="1"/>
    <cellStyle name="Lien hypertexte visité" xfId="19728" builtinId="9" hidden="1"/>
    <cellStyle name="Lien hypertexte visité" xfId="19730" builtinId="9" hidden="1"/>
    <cellStyle name="Lien hypertexte visité" xfId="19732" builtinId="9" hidden="1"/>
    <cellStyle name="Lien hypertexte visité" xfId="19734" builtinId="9" hidden="1"/>
    <cellStyle name="Lien hypertexte visité" xfId="19736" builtinId="9" hidden="1"/>
    <cellStyle name="Lien hypertexte visité" xfId="19738" builtinId="9" hidden="1"/>
    <cellStyle name="Lien hypertexte visité" xfId="19740" builtinId="9" hidden="1"/>
    <cellStyle name="Lien hypertexte visité" xfId="19742" builtinId="9" hidden="1"/>
    <cellStyle name="Lien hypertexte visité" xfId="19744" builtinId="9" hidden="1"/>
    <cellStyle name="Lien hypertexte visité" xfId="19746" builtinId="9" hidden="1"/>
    <cellStyle name="Lien hypertexte visité" xfId="19748" builtinId="9" hidden="1"/>
    <cellStyle name="Lien hypertexte visité" xfId="19750" builtinId="9" hidden="1"/>
    <cellStyle name="Lien hypertexte visité" xfId="19752" builtinId="9" hidden="1"/>
    <cellStyle name="Lien hypertexte visité" xfId="19754" builtinId="9" hidden="1"/>
    <cellStyle name="Lien hypertexte visité" xfId="19756" builtinId="9" hidden="1"/>
    <cellStyle name="Lien hypertexte visité" xfId="19758" builtinId="9" hidden="1"/>
    <cellStyle name="Lien hypertexte visité" xfId="19760" builtinId="9" hidden="1"/>
    <cellStyle name="Lien hypertexte visité" xfId="19762" builtinId="9" hidden="1"/>
    <cellStyle name="Lien hypertexte visité" xfId="19764" builtinId="9" hidden="1"/>
    <cellStyle name="Lien hypertexte visité" xfId="19766" builtinId="9" hidden="1"/>
    <cellStyle name="Lien hypertexte visité" xfId="19768" builtinId="9" hidden="1"/>
    <cellStyle name="Lien hypertexte visité" xfId="19770" builtinId="9" hidden="1"/>
    <cellStyle name="Lien hypertexte visité" xfId="19772" builtinId="9" hidden="1"/>
    <cellStyle name="Lien hypertexte visité" xfId="19774" builtinId="9" hidden="1"/>
    <cellStyle name="Lien hypertexte visité" xfId="19776" builtinId="9" hidden="1"/>
    <cellStyle name="Lien hypertexte visité" xfId="19778" builtinId="9" hidden="1"/>
    <cellStyle name="Lien hypertexte visité" xfId="19780" builtinId="9" hidden="1"/>
    <cellStyle name="Lien hypertexte visité" xfId="19782" builtinId="9" hidden="1"/>
    <cellStyle name="Lien hypertexte visité" xfId="19784" builtinId="9" hidden="1"/>
    <cellStyle name="Lien hypertexte visité" xfId="19786" builtinId="9" hidden="1"/>
    <cellStyle name="Lien hypertexte visité" xfId="19788" builtinId="9" hidden="1"/>
    <cellStyle name="Lien hypertexte visité" xfId="19790" builtinId="9" hidden="1"/>
    <cellStyle name="Lien hypertexte visité" xfId="19792" builtinId="9" hidden="1"/>
    <cellStyle name="Lien hypertexte visité" xfId="19794" builtinId="9" hidden="1"/>
    <cellStyle name="Lien hypertexte visité" xfId="19796" builtinId="9" hidden="1"/>
    <cellStyle name="Lien hypertexte visité" xfId="19798" builtinId="9" hidden="1"/>
    <cellStyle name="Lien hypertexte visité" xfId="19800" builtinId="9" hidden="1"/>
    <cellStyle name="Lien hypertexte visité" xfId="19802" builtinId="9" hidden="1"/>
    <cellStyle name="Lien hypertexte visité" xfId="19804" builtinId="9" hidden="1"/>
    <cellStyle name="Lien hypertexte visité" xfId="19806" builtinId="9" hidden="1"/>
    <cellStyle name="Lien hypertexte visité" xfId="19808" builtinId="9" hidden="1"/>
    <cellStyle name="Lien hypertexte visité" xfId="19810" builtinId="9" hidden="1"/>
    <cellStyle name="Lien hypertexte visité" xfId="19812" builtinId="9" hidden="1"/>
    <cellStyle name="Lien hypertexte visité" xfId="19814" builtinId="9" hidden="1"/>
    <cellStyle name="Lien hypertexte visité" xfId="19816" builtinId="9" hidden="1"/>
    <cellStyle name="Lien hypertexte visité" xfId="19818" builtinId="9" hidden="1"/>
    <cellStyle name="Lien hypertexte visité" xfId="19820" builtinId="9" hidden="1"/>
    <cellStyle name="Lien hypertexte visité" xfId="19822" builtinId="9" hidden="1"/>
    <cellStyle name="Lien hypertexte visité" xfId="19824" builtinId="9" hidden="1"/>
    <cellStyle name="Lien hypertexte visité" xfId="19826" builtinId="9" hidden="1"/>
    <cellStyle name="Lien hypertexte visité" xfId="19828" builtinId="9" hidden="1"/>
    <cellStyle name="Lien hypertexte visité" xfId="19830" builtinId="9" hidden="1"/>
    <cellStyle name="Lien hypertexte visité" xfId="19832" builtinId="9" hidden="1"/>
    <cellStyle name="Lien hypertexte visité" xfId="19834" builtinId="9" hidden="1"/>
    <cellStyle name="Lien hypertexte visité" xfId="19836" builtinId="9" hidden="1"/>
    <cellStyle name="Lien hypertexte visité" xfId="19838" builtinId="9" hidden="1"/>
    <cellStyle name="Lien hypertexte visité" xfId="19840" builtinId="9" hidden="1"/>
    <cellStyle name="Lien hypertexte visité" xfId="19842" builtinId="9" hidden="1"/>
    <cellStyle name="Lien hypertexte visité" xfId="19844" builtinId="9" hidden="1"/>
    <cellStyle name="Lien hypertexte visité" xfId="19846" builtinId="9" hidden="1"/>
    <cellStyle name="Lien hypertexte visité" xfId="19848" builtinId="9" hidden="1"/>
    <cellStyle name="Lien hypertexte visité" xfId="19850" builtinId="9" hidden="1"/>
    <cellStyle name="Lien hypertexte visité" xfId="19852" builtinId="9" hidden="1"/>
    <cellStyle name="Lien hypertexte visité" xfId="19854" builtinId="9" hidden="1"/>
    <cellStyle name="Lien hypertexte visité" xfId="19856" builtinId="9" hidden="1"/>
    <cellStyle name="Lien hypertexte visité" xfId="19858" builtinId="9" hidden="1"/>
    <cellStyle name="Lien hypertexte visité" xfId="19860" builtinId="9" hidden="1"/>
    <cellStyle name="Lien hypertexte visité" xfId="19862" builtinId="9" hidden="1"/>
    <cellStyle name="Lien hypertexte visité" xfId="19864" builtinId="9" hidden="1"/>
    <cellStyle name="Lien hypertexte visité" xfId="19866" builtinId="9" hidden="1"/>
    <cellStyle name="Lien hypertexte visité" xfId="19868" builtinId="9" hidden="1"/>
    <cellStyle name="Lien hypertexte visité" xfId="19870" builtinId="9" hidden="1"/>
    <cellStyle name="Lien hypertexte visité" xfId="19872" builtinId="9" hidden="1"/>
    <cellStyle name="Lien hypertexte visité" xfId="19874" builtinId="9" hidden="1"/>
    <cellStyle name="Lien hypertexte visité" xfId="19876" builtinId="9" hidden="1"/>
    <cellStyle name="Lien hypertexte visité" xfId="19878" builtinId="9" hidden="1"/>
    <cellStyle name="Lien hypertexte visité" xfId="19880" builtinId="9" hidden="1"/>
    <cellStyle name="Lien hypertexte visité" xfId="19882" builtinId="9" hidden="1"/>
    <cellStyle name="Lien hypertexte visité" xfId="19884" builtinId="9" hidden="1"/>
    <cellStyle name="Lien hypertexte visité" xfId="19886" builtinId="9" hidden="1"/>
    <cellStyle name="Lien hypertexte visité" xfId="19888" builtinId="9" hidden="1"/>
    <cellStyle name="Lien hypertexte visité" xfId="19890" builtinId="9" hidden="1"/>
    <cellStyle name="Lien hypertexte visité" xfId="19892" builtinId="9" hidden="1"/>
    <cellStyle name="Lien hypertexte visité" xfId="19894" builtinId="9" hidden="1"/>
    <cellStyle name="Lien hypertexte visité" xfId="19896" builtinId="9" hidden="1"/>
    <cellStyle name="Lien hypertexte visité" xfId="19898" builtinId="9" hidden="1"/>
    <cellStyle name="Lien hypertexte visité" xfId="19900" builtinId="9" hidden="1"/>
    <cellStyle name="Lien hypertexte visité" xfId="19902" builtinId="9" hidden="1"/>
    <cellStyle name="Lien hypertexte visité" xfId="19904" builtinId="9" hidden="1"/>
    <cellStyle name="Lien hypertexte visité" xfId="19906" builtinId="9" hidden="1"/>
    <cellStyle name="Lien hypertexte visité" xfId="19908" builtinId="9" hidden="1"/>
    <cellStyle name="Lien hypertexte visité" xfId="19910" builtinId="9" hidden="1"/>
    <cellStyle name="Lien hypertexte visité" xfId="19912" builtinId="9" hidden="1"/>
    <cellStyle name="Lien hypertexte visité" xfId="19914" builtinId="9" hidden="1"/>
    <cellStyle name="Lien hypertexte visité" xfId="19916" builtinId="9" hidden="1"/>
    <cellStyle name="Lien hypertexte visité" xfId="19918" builtinId="9" hidden="1"/>
    <cellStyle name="Lien hypertexte visité" xfId="19920" builtinId="9" hidden="1"/>
    <cellStyle name="Lien hypertexte visité" xfId="19922" builtinId="9" hidden="1"/>
    <cellStyle name="Lien hypertexte visité" xfId="19924" builtinId="9" hidden="1"/>
    <cellStyle name="Lien hypertexte visité" xfId="19926" builtinId="9" hidden="1"/>
    <cellStyle name="Lien hypertexte visité" xfId="19928" builtinId="9" hidden="1"/>
    <cellStyle name="Lien hypertexte visité" xfId="19930" builtinId="9" hidden="1"/>
    <cellStyle name="Lien hypertexte visité" xfId="19932" builtinId="9" hidden="1"/>
    <cellStyle name="Lien hypertexte visité" xfId="19934" builtinId="9" hidden="1"/>
    <cellStyle name="Lien hypertexte visité" xfId="19936" builtinId="9" hidden="1"/>
    <cellStyle name="Lien hypertexte visité" xfId="19938" builtinId="9" hidden="1"/>
    <cellStyle name="Lien hypertexte visité" xfId="19940" builtinId="9" hidden="1"/>
    <cellStyle name="Lien hypertexte visité" xfId="19942" builtinId="9" hidden="1"/>
    <cellStyle name="Lien hypertexte visité" xfId="19944" builtinId="9" hidden="1"/>
    <cellStyle name="Lien hypertexte visité" xfId="19946" builtinId="9" hidden="1"/>
    <cellStyle name="Lien hypertexte visité" xfId="19948" builtinId="9" hidden="1"/>
    <cellStyle name="Lien hypertexte visité" xfId="19950" builtinId="9" hidden="1"/>
    <cellStyle name="Lien hypertexte visité" xfId="19952" builtinId="9" hidden="1"/>
    <cellStyle name="Lien hypertexte visité" xfId="19954" builtinId="9" hidden="1"/>
    <cellStyle name="Lien hypertexte visité" xfId="19956" builtinId="9" hidden="1"/>
    <cellStyle name="Lien hypertexte visité" xfId="19958" builtinId="9" hidden="1"/>
    <cellStyle name="Lien hypertexte visité" xfId="19960" builtinId="9" hidden="1"/>
    <cellStyle name="Lien hypertexte visité" xfId="19962" builtinId="9" hidden="1"/>
    <cellStyle name="Lien hypertexte visité" xfId="19964" builtinId="9" hidden="1"/>
    <cellStyle name="Lien hypertexte visité" xfId="19966" builtinId="9" hidden="1"/>
    <cellStyle name="Lien hypertexte visité" xfId="19968" builtinId="9" hidden="1"/>
    <cellStyle name="Lien hypertexte visité" xfId="19970" builtinId="9" hidden="1"/>
    <cellStyle name="Lien hypertexte visité" xfId="19972" builtinId="9" hidden="1"/>
    <cellStyle name="Lien hypertexte visité" xfId="19974" builtinId="9" hidden="1"/>
    <cellStyle name="Lien hypertexte visité" xfId="19976" builtinId="9" hidden="1"/>
    <cellStyle name="Lien hypertexte visité" xfId="19978" builtinId="9" hidden="1"/>
    <cellStyle name="Lien hypertexte visité" xfId="19980" builtinId="9" hidden="1"/>
    <cellStyle name="Lien hypertexte visité" xfId="19982" builtinId="9" hidden="1"/>
    <cellStyle name="Lien hypertexte visité" xfId="19984" builtinId="9" hidden="1"/>
    <cellStyle name="Lien hypertexte visité" xfId="19986" builtinId="9" hidden="1"/>
    <cellStyle name="Lien hypertexte visité" xfId="19988" builtinId="9" hidden="1"/>
    <cellStyle name="Lien hypertexte visité" xfId="19990" builtinId="9" hidden="1"/>
    <cellStyle name="Lien hypertexte visité" xfId="19992" builtinId="9" hidden="1"/>
    <cellStyle name="Lien hypertexte visité" xfId="19994" builtinId="9" hidden="1"/>
    <cellStyle name="Lien hypertexte visité" xfId="19996" builtinId="9" hidden="1"/>
    <cellStyle name="Lien hypertexte visité" xfId="19998" builtinId="9" hidden="1"/>
    <cellStyle name="Lien hypertexte visité" xfId="20000" builtinId="9" hidden="1"/>
    <cellStyle name="Lien hypertexte visité" xfId="20002" builtinId="9" hidden="1"/>
    <cellStyle name="Lien hypertexte visité" xfId="20004" builtinId="9" hidden="1"/>
    <cellStyle name="Lien hypertexte visité" xfId="20006" builtinId="9" hidden="1"/>
    <cellStyle name="Lien hypertexte visité" xfId="20008" builtinId="9" hidden="1"/>
    <cellStyle name="Lien hypertexte visité" xfId="20010" builtinId="9" hidden="1"/>
    <cellStyle name="Lien hypertexte visité" xfId="20012" builtinId="9" hidden="1"/>
    <cellStyle name="Lien hypertexte visité" xfId="20014" builtinId="9" hidden="1"/>
    <cellStyle name="Lien hypertexte visité" xfId="20016" builtinId="9" hidden="1"/>
    <cellStyle name="Lien hypertexte visité" xfId="20018" builtinId="9" hidden="1"/>
    <cellStyle name="Lien hypertexte visité" xfId="20020" builtinId="9" hidden="1"/>
    <cellStyle name="Lien hypertexte visité" xfId="20022" builtinId="9" hidden="1"/>
    <cellStyle name="Lien hypertexte visité" xfId="20024" builtinId="9" hidden="1"/>
    <cellStyle name="Lien hypertexte visité" xfId="20026" builtinId="9" hidden="1"/>
    <cellStyle name="Lien hypertexte visité" xfId="20028" builtinId="9" hidden="1"/>
    <cellStyle name="Lien hypertexte visité" xfId="20030" builtinId="9" hidden="1"/>
    <cellStyle name="Lien hypertexte visité" xfId="20032" builtinId="9" hidden="1"/>
    <cellStyle name="Lien hypertexte visité" xfId="20034" builtinId="9" hidden="1"/>
    <cellStyle name="Lien hypertexte visité" xfId="20036" builtinId="9" hidden="1"/>
    <cellStyle name="Lien hypertexte visité" xfId="20038" builtinId="9" hidden="1"/>
    <cellStyle name="Lien hypertexte visité" xfId="20040" builtinId="9" hidden="1"/>
    <cellStyle name="Lien hypertexte visité" xfId="20042" builtinId="9" hidden="1"/>
    <cellStyle name="Lien hypertexte visité" xfId="20044" builtinId="9" hidden="1"/>
    <cellStyle name="Lien hypertexte visité" xfId="20046" builtinId="9" hidden="1"/>
    <cellStyle name="Lien hypertexte visité" xfId="20048" builtinId="9" hidden="1"/>
    <cellStyle name="Lien hypertexte visité" xfId="20050" builtinId="9" hidden="1"/>
    <cellStyle name="Lien hypertexte visité" xfId="20052" builtinId="9" hidden="1"/>
    <cellStyle name="Lien hypertexte visité" xfId="20054" builtinId="9" hidden="1"/>
    <cellStyle name="Lien hypertexte visité" xfId="20056" builtinId="9" hidden="1"/>
    <cellStyle name="Lien hypertexte visité" xfId="20058" builtinId="9" hidden="1"/>
    <cellStyle name="Lien hypertexte visité" xfId="20060" builtinId="9" hidden="1"/>
    <cellStyle name="Lien hypertexte visité" xfId="20062" builtinId="9" hidden="1"/>
    <cellStyle name="Lien hypertexte visité" xfId="20064" builtinId="9" hidden="1"/>
    <cellStyle name="Lien hypertexte visité" xfId="20066" builtinId="9" hidden="1"/>
    <cellStyle name="Lien hypertexte visité" xfId="20068" builtinId="9" hidden="1"/>
    <cellStyle name="Lien hypertexte visité" xfId="20070" builtinId="9" hidden="1"/>
    <cellStyle name="Lien hypertexte visité" xfId="20072" builtinId="9" hidden="1"/>
    <cellStyle name="Lien hypertexte visité" xfId="20074" builtinId="9" hidden="1"/>
    <cellStyle name="Lien hypertexte visité" xfId="20076" builtinId="9" hidden="1"/>
    <cellStyle name="Lien hypertexte visité" xfId="20078" builtinId="9" hidden="1"/>
    <cellStyle name="Lien hypertexte visité" xfId="20080" builtinId="9" hidden="1"/>
    <cellStyle name="Lien hypertexte visité" xfId="20082" builtinId="9" hidden="1"/>
    <cellStyle name="Lien hypertexte visité" xfId="20084" builtinId="9" hidden="1"/>
    <cellStyle name="Lien hypertexte visité" xfId="20086" builtinId="9" hidden="1"/>
    <cellStyle name="Lien hypertexte visité" xfId="20088" builtinId="9" hidden="1"/>
    <cellStyle name="Lien hypertexte visité" xfId="20090" builtinId="9" hidden="1"/>
    <cellStyle name="Lien hypertexte visité" xfId="20092" builtinId="9" hidden="1"/>
    <cellStyle name="Lien hypertexte visité" xfId="20094" builtinId="9" hidden="1"/>
    <cellStyle name="Lien hypertexte visité" xfId="20096" builtinId="9" hidden="1"/>
    <cellStyle name="Lien hypertexte visité" xfId="20098" builtinId="9" hidden="1"/>
    <cellStyle name="Lien hypertexte visité" xfId="20100" builtinId="9" hidden="1"/>
    <cellStyle name="Lien hypertexte visité" xfId="20102" builtinId="9" hidden="1"/>
    <cellStyle name="Lien hypertexte visité" xfId="20104" builtinId="9" hidden="1"/>
    <cellStyle name="Lien hypertexte visité" xfId="20106" builtinId="9" hidden="1"/>
    <cellStyle name="Lien hypertexte visité" xfId="20108" builtinId="9" hidden="1"/>
    <cellStyle name="Lien hypertexte visité" xfId="20110" builtinId="9" hidden="1"/>
    <cellStyle name="Lien hypertexte visité" xfId="20112" builtinId="9" hidden="1"/>
    <cellStyle name="Lien hypertexte visité" xfId="20114" builtinId="9" hidden="1"/>
    <cellStyle name="Lien hypertexte visité" xfId="20116" builtinId="9" hidden="1"/>
    <cellStyle name="Lien hypertexte visité" xfId="20118" builtinId="9" hidden="1"/>
    <cellStyle name="Lien hypertexte visité" xfId="20120" builtinId="9" hidden="1"/>
    <cellStyle name="Lien hypertexte visité" xfId="20122" builtinId="9" hidden="1"/>
    <cellStyle name="Lien hypertexte visité" xfId="20124" builtinId="9" hidden="1"/>
    <cellStyle name="Lien hypertexte visité" xfId="20126" builtinId="9" hidden="1"/>
    <cellStyle name="Lien hypertexte visité" xfId="20128" builtinId="9" hidden="1"/>
    <cellStyle name="Lien hypertexte visité" xfId="20130" builtinId="9" hidden="1"/>
    <cellStyle name="Lien hypertexte visité" xfId="20132" builtinId="9" hidden="1"/>
    <cellStyle name="Lien hypertexte visité" xfId="20134" builtinId="9" hidden="1"/>
    <cellStyle name="Lien hypertexte visité" xfId="20136" builtinId="9" hidden="1"/>
    <cellStyle name="Lien hypertexte visité" xfId="20138" builtinId="9" hidden="1"/>
    <cellStyle name="Lien hypertexte visité" xfId="20140" builtinId="9" hidden="1"/>
    <cellStyle name="Lien hypertexte visité" xfId="20142" builtinId="9" hidden="1"/>
    <cellStyle name="Lien hypertexte visité" xfId="20144" builtinId="9" hidden="1"/>
    <cellStyle name="Lien hypertexte visité" xfId="20146" builtinId="9" hidden="1"/>
    <cellStyle name="Lien hypertexte visité" xfId="20148" builtinId="9" hidden="1"/>
    <cellStyle name="Lien hypertexte visité" xfId="20150" builtinId="9" hidden="1"/>
    <cellStyle name="Lien hypertexte visité" xfId="20152" builtinId="9" hidden="1"/>
    <cellStyle name="Lien hypertexte visité" xfId="20154" builtinId="9" hidden="1"/>
    <cellStyle name="Lien hypertexte visité" xfId="20156" builtinId="9" hidden="1"/>
    <cellStyle name="Lien hypertexte visité" xfId="20158" builtinId="9" hidden="1"/>
    <cellStyle name="Lien hypertexte visité" xfId="20160" builtinId="9" hidden="1"/>
    <cellStyle name="Lien hypertexte visité" xfId="20162" builtinId="9" hidden="1"/>
    <cellStyle name="Lien hypertexte visité" xfId="20164" builtinId="9" hidden="1"/>
    <cellStyle name="Lien hypertexte visité" xfId="20166" builtinId="9" hidden="1"/>
    <cellStyle name="Lien hypertexte visité" xfId="20168" builtinId="9" hidden="1"/>
    <cellStyle name="Lien hypertexte visité" xfId="20170" builtinId="9" hidden="1"/>
    <cellStyle name="Lien hypertexte visité" xfId="20172" builtinId="9" hidden="1"/>
    <cellStyle name="Lien hypertexte visité" xfId="20174" builtinId="9" hidden="1"/>
    <cellStyle name="Lien hypertexte visité" xfId="20176" builtinId="9" hidden="1"/>
    <cellStyle name="Lien hypertexte visité" xfId="20178" builtinId="9" hidden="1"/>
    <cellStyle name="Lien hypertexte visité" xfId="20180" builtinId="9" hidden="1"/>
    <cellStyle name="Lien hypertexte visité" xfId="20182" builtinId="9" hidden="1"/>
    <cellStyle name="Lien hypertexte visité" xfId="20184" builtinId="9" hidden="1"/>
    <cellStyle name="Lien hypertexte visité" xfId="20186" builtinId="9" hidden="1"/>
    <cellStyle name="Lien hypertexte visité" xfId="20188" builtinId="9" hidden="1"/>
    <cellStyle name="Lien hypertexte visité" xfId="20190" builtinId="9" hidden="1"/>
    <cellStyle name="Lien hypertexte visité" xfId="20192" builtinId="9" hidden="1"/>
    <cellStyle name="Lien hypertexte visité" xfId="20194" builtinId="9" hidden="1"/>
    <cellStyle name="Lien hypertexte visité" xfId="20196" builtinId="9" hidden="1"/>
    <cellStyle name="Lien hypertexte visité" xfId="20198" builtinId="9" hidden="1"/>
    <cellStyle name="Lien hypertexte visité" xfId="20200" builtinId="9" hidden="1"/>
    <cellStyle name="Lien hypertexte visité" xfId="20202" builtinId="9" hidden="1"/>
    <cellStyle name="Lien hypertexte visité" xfId="20204" builtinId="9" hidden="1"/>
    <cellStyle name="Lien hypertexte visité" xfId="20206" builtinId="9" hidden="1"/>
    <cellStyle name="Lien hypertexte visité" xfId="20208" builtinId="9" hidden="1"/>
    <cellStyle name="Lien hypertexte visité" xfId="20210" builtinId="9" hidden="1"/>
    <cellStyle name="Lien hypertexte visité" xfId="20212" builtinId="9" hidden="1"/>
    <cellStyle name="Lien hypertexte visité" xfId="20214" builtinId="9" hidden="1"/>
    <cellStyle name="Lien hypertexte visité" xfId="20216" builtinId="9" hidden="1"/>
    <cellStyle name="Lien hypertexte visité" xfId="20218" builtinId="9" hidden="1"/>
    <cellStyle name="Lien hypertexte visité" xfId="20220" builtinId="9" hidden="1"/>
    <cellStyle name="Lien hypertexte visité" xfId="20222" builtinId="9" hidden="1"/>
    <cellStyle name="Lien hypertexte visité" xfId="20224" builtinId="9" hidden="1"/>
    <cellStyle name="Lien hypertexte visité" xfId="20226" builtinId="9" hidden="1"/>
    <cellStyle name="Lien hypertexte visité" xfId="20228" builtinId="9" hidden="1"/>
    <cellStyle name="Lien hypertexte visité" xfId="20230" builtinId="9" hidden="1"/>
    <cellStyle name="Lien hypertexte visité" xfId="20232" builtinId="9" hidden="1"/>
    <cellStyle name="Lien hypertexte visité" xfId="20234" builtinId="9" hidden="1"/>
    <cellStyle name="Lien hypertexte visité" xfId="20236" builtinId="9" hidden="1"/>
    <cellStyle name="Lien hypertexte visité" xfId="20238" builtinId="9" hidden="1"/>
    <cellStyle name="Lien hypertexte visité" xfId="20240" builtinId="9" hidden="1"/>
    <cellStyle name="Lien hypertexte visité" xfId="20242" builtinId="9" hidden="1"/>
    <cellStyle name="Lien hypertexte visité" xfId="20244" builtinId="9" hidden="1"/>
    <cellStyle name="Lien hypertexte visité" xfId="20246" builtinId="9" hidden="1"/>
    <cellStyle name="Lien hypertexte visité" xfId="20248" builtinId="9" hidden="1"/>
    <cellStyle name="Lien hypertexte visité" xfId="20250" builtinId="9" hidden="1"/>
    <cellStyle name="Lien hypertexte visité" xfId="20252" builtinId="9" hidden="1"/>
    <cellStyle name="Lien hypertexte visité" xfId="20254" builtinId="9" hidden="1"/>
    <cellStyle name="Lien hypertexte visité" xfId="20256" builtinId="9" hidden="1"/>
    <cellStyle name="Lien hypertexte visité" xfId="20258" builtinId="9" hidden="1"/>
    <cellStyle name="Lien hypertexte visité" xfId="20260" builtinId="9" hidden="1"/>
    <cellStyle name="Lien hypertexte visité" xfId="20262" builtinId="9" hidden="1"/>
    <cellStyle name="Lien hypertexte visité" xfId="20264" builtinId="9" hidden="1"/>
    <cellStyle name="Lien hypertexte visité" xfId="20266" builtinId="9" hidden="1"/>
    <cellStyle name="Lien hypertexte visité" xfId="20268" builtinId="9" hidden="1"/>
    <cellStyle name="Lien hypertexte visité" xfId="20270" builtinId="9" hidden="1"/>
    <cellStyle name="Lien hypertexte visité" xfId="20272" builtinId="9" hidden="1"/>
    <cellStyle name="Lien hypertexte visité" xfId="20274" builtinId="9" hidden="1"/>
    <cellStyle name="Lien hypertexte visité" xfId="20276" builtinId="9" hidden="1"/>
    <cellStyle name="Lien hypertexte visité" xfId="20278" builtinId="9" hidden="1"/>
    <cellStyle name="Lien hypertexte visité" xfId="20280" builtinId="9" hidden="1"/>
    <cellStyle name="Lien hypertexte visité" xfId="20282" builtinId="9" hidden="1"/>
    <cellStyle name="Lien hypertexte visité" xfId="20284" builtinId="9" hidden="1"/>
    <cellStyle name="Lien hypertexte visité" xfId="20286" builtinId="9" hidden="1"/>
    <cellStyle name="Lien hypertexte visité" xfId="20288" builtinId="9" hidden="1"/>
    <cellStyle name="Lien hypertexte visité" xfId="20290" builtinId="9" hidden="1"/>
    <cellStyle name="Lien hypertexte visité" xfId="20292" builtinId="9" hidden="1"/>
    <cellStyle name="Lien hypertexte visité" xfId="20294" builtinId="9" hidden="1"/>
    <cellStyle name="Lien hypertexte visité" xfId="20296" builtinId="9" hidden="1"/>
    <cellStyle name="Lien hypertexte visité" xfId="20298" builtinId="9" hidden="1"/>
    <cellStyle name="Lien hypertexte visité" xfId="20300" builtinId="9" hidden="1"/>
    <cellStyle name="Lien hypertexte visité" xfId="20302" builtinId="9" hidden="1"/>
    <cellStyle name="Lien hypertexte visité" xfId="20304" builtinId="9" hidden="1"/>
    <cellStyle name="Lien hypertexte visité" xfId="20306" builtinId="9" hidden="1"/>
    <cellStyle name="Lien hypertexte visité" xfId="20308" builtinId="9" hidden="1"/>
    <cellStyle name="Lien hypertexte visité" xfId="20310" builtinId="9" hidden="1"/>
    <cellStyle name="Lien hypertexte visité" xfId="20312" builtinId="9" hidden="1"/>
    <cellStyle name="Lien hypertexte visité" xfId="20314" builtinId="9" hidden="1"/>
    <cellStyle name="Lien hypertexte visité" xfId="20316" builtinId="9" hidden="1"/>
    <cellStyle name="Lien hypertexte visité" xfId="20318" builtinId="9" hidden="1"/>
    <cellStyle name="Lien hypertexte visité" xfId="20320" builtinId="9" hidden="1"/>
    <cellStyle name="Lien hypertexte visité" xfId="20322" builtinId="9" hidden="1"/>
    <cellStyle name="Lien hypertexte visité" xfId="20324" builtinId="9" hidden="1"/>
    <cellStyle name="Lien hypertexte visité" xfId="20326" builtinId="9" hidden="1"/>
    <cellStyle name="Lien hypertexte visité" xfId="20328" builtinId="9" hidden="1"/>
    <cellStyle name="Lien hypertexte visité" xfId="20330" builtinId="9" hidden="1"/>
    <cellStyle name="Lien hypertexte visité" xfId="20332" builtinId="9" hidden="1"/>
    <cellStyle name="Lien hypertexte visité" xfId="20334" builtinId="9" hidden="1"/>
    <cellStyle name="Lien hypertexte visité" xfId="20336" builtinId="9" hidden="1"/>
    <cellStyle name="Lien hypertexte visité" xfId="20338" builtinId="9" hidden="1"/>
    <cellStyle name="Lien hypertexte visité" xfId="20340" builtinId="9" hidden="1"/>
    <cellStyle name="Lien hypertexte visité" xfId="20342" builtinId="9" hidden="1"/>
    <cellStyle name="Lien hypertexte visité" xfId="20344" builtinId="9" hidden="1"/>
    <cellStyle name="Lien hypertexte visité" xfId="20346" builtinId="9" hidden="1"/>
    <cellStyle name="Lien hypertexte visité" xfId="20348" builtinId="9" hidden="1"/>
    <cellStyle name="Lien hypertexte visité" xfId="20350" builtinId="9" hidden="1"/>
    <cellStyle name="Lien hypertexte visité" xfId="20352" builtinId="9" hidden="1"/>
    <cellStyle name="Lien hypertexte visité" xfId="20354" builtinId="9" hidden="1"/>
    <cellStyle name="Lien hypertexte visité" xfId="20356" builtinId="9" hidden="1"/>
    <cellStyle name="Lien hypertexte visité" xfId="20358" builtinId="9" hidden="1"/>
    <cellStyle name="Lien hypertexte visité" xfId="20360" builtinId="9" hidden="1"/>
    <cellStyle name="Lien hypertexte visité" xfId="20362" builtinId="9" hidden="1"/>
    <cellStyle name="Lien hypertexte visité" xfId="20364" builtinId="9" hidden="1"/>
    <cellStyle name="Lien hypertexte visité" xfId="20366" builtinId="9" hidden="1"/>
    <cellStyle name="Lien hypertexte visité" xfId="20368" builtinId="9" hidden="1"/>
    <cellStyle name="Lien hypertexte visité" xfId="20370" builtinId="9" hidden="1"/>
    <cellStyle name="Lien hypertexte visité" xfId="20372" builtinId="9" hidden="1"/>
    <cellStyle name="Lien hypertexte visité" xfId="20374" builtinId="9" hidden="1"/>
    <cellStyle name="Lien hypertexte visité" xfId="20376" builtinId="9" hidden="1"/>
    <cellStyle name="Lien hypertexte visité" xfId="20378" builtinId="9" hidden="1"/>
    <cellStyle name="Lien hypertexte visité" xfId="20380" builtinId="9" hidden="1"/>
    <cellStyle name="Lien hypertexte visité" xfId="20382" builtinId="9" hidden="1"/>
    <cellStyle name="Lien hypertexte visité" xfId="20384" builtinId="9" hidden="1"/>
    <cellStyle name="Lien hypertexte visité" xfId="20386" builtinId="9" hidden="1"/>
    <cellStyle name="Lien hypertexte visité" xfId="20388" builtinId="9" hidden="1"/>
    <cellStyle name="Lien hypertexte visité" xfId="20390" builtinId="9" hidden="1"/>
    <cellStyle name="Lien hypertexte visité" xfId="20392" builtinId="9" hidden="1"/>
    <cellStyle name="Lien hypertexte visité" xfId="20394" builtinId="9" hidden="1"/>
    <cellStyle name="Lien hypertexte visité" xfId="20396" builtinId="9" hidden="1"/>
    <cellStyle name="Lien hypertexte visité" xfId="20398" builtinId="9" hidden="1"/>
    <cellStyle name="Lien hypertexte visité" xfId="20400" builtinId="9" hidden="1"/>
    <cellStyle name="Lien hypertexte visité" xfId="20402" builtinId="9" hidden="1"/>
    <cellStyle name="Lien hypertexte visité" xfId="20404" builtinId="9" hidden="1"/>
    <cellStyle name="Lien hypertexte visité" xfId="20406" builtinId="9" hidden="1"/>
    <cellStyle name="Lien hypertexte visité" xfId="20408" builtinId="9" hidden="1"/>
    <cellStyle name="Lien hypertexte visité" xfId="20410" builtinId="9" hidden="1"/>
    <cellStyle name="Lien hypertexte visité" xfId="20412" builtinId="9" hidden="1"/>
    <cellStyle name="Lien hypertexte visité" xfId="20414" builtinId="9" hidden="1"/>
    <cellStyle name="Lien hypertexte visité" xfId="20416" builtinId="9" hidden="1"/>
    <cellStyle name="Lien hypertexte visité" xfId="20418" builtinId="9" hidden="1"/>
    <cellStyle name="Lien hypertexte visité" xfId="20420" builtinId="9" hidden="1"/>
    <cellStyle name="Lien hypertexte visité" xfId="20422" builtinId="9" hidden="1"/>
    <cellStyle name="Lien hypertexte visité" xfId="20424" builtinId="9" hidden="1"/>
    <cellStyle name="Lien hypertexte visité" xfId="20426" builtinId="9" hidden="1"/>
    <cellStyle name="Lien hypertexte visité" xfId="20428" builtinId="9" hidden="1"/>
    <cellStyle name="Lien hypertexte visité" xfId="20430" builtinId="9" hidden="1"/>
    <cellStyle name="Lien hypertexte visité" xfId="20432" builtinId="9" hidden="1"/>
    <cellStyle name="Lien hypertexte visité" xfId="20434" builtinId="9" hidden="1"/>
    <cellStyle name="Lien hypertexte visité" xfId="20436" builtinId="9" hidden="1"/>
    <cellStyle name="Lien hypertexte visité" xfId="20438" builtinId="9" hidden="1"/>
    <cellStyle name="Lien hypertexte visité" xfId="20440" builtinId="9" hidden="1"/>
    <cellStyle name="Lien hypertexte visité" xfId="20442" builtinId="9" hidden="1"/>
    <cellStyle name="Lien hypertexte visité" xfId="20444" builtinId="9" hidden="1"/>
    <cellStyle name="Lien hypertexte visité" xfId="20446" builtinId="9" hidden="1"/>
    <cellStyle name="Lien hypertexte visité" xfId="20448" builtinId="9" hidden="1"/>
    <cellStyle name="Lien hypertexte visité" xfId="20450" builtinId="9" hidden="1"/>
    <cellStyle name="Lien hypertexte visité" xfId="20452" builtinId="9" hidden="1"/>
    <cellStyle name="Lien hypertexte visité" xfId="20454" builtinId="9" hidden="1"/>
    <cellStyle name="Lien hypertexte visité" xfId="20456" builtinId="9" hidden="1"/>
    <cellStyle name="Lien hypertexte visité" xfId="20458" builtinId="9" hidden="1"/>
    <cellStyle name="Lien hypertexte visité" xfId="20460" builtinId="9" hidden="1"/>
    <cellStyle name="Lien hypertexte visité" xfId="20462" builtinId="9" hidden="1"/>
    <cellStyle name="Lien hypertexte visité" xfId="20464" builtinId="9" hidden="1"/>
    <cellStyle name="Lien hypertexte visité" xfId="20466" builtinId="9" hidden="1"/>
    <cellStyle name="Lien hypertexte visité" xfId="20468" builtinId="9" hidden="1"/>
    <cellStyle name="Lien hypertexte visité" xfId="20470" builtinId="9" hidden="1"/>
    <cellStyle name="Lien hypertexte visité" xfId="20472" builtinId="9" hidden="1"/>
    <cellStyle name="Lien hypertexte visité" xfId="20474" builtinId="9" hidden="1"/>
    <cellStyle name="Lien hypertexte visité" xfId="20476" builtinId="9" hidden="1"/>
    <cellStyle name="Lien hypertexte visité" xfId="20478" builtinId="9" hidden="1"/>
    <cellStyle name="Lien hypertexte visité" xfId="20480" builtinId="9" hidden="1"/>
    <cellStyle name="Lien hypertexte visité" xfId="20482" builtinId="9" hidden="1"/>
    <cellStyle name="Lien hypertexte visité" xfId="20484" builtinId="9" hidden="1"/>
    <cellStyle name="Lien hypertexte visité" xfId="20486" builtinId="9" hidden="1"/>
    <cellStyle name="Lien hypertexte visité" xfId="20488" builtinId="9" hidden="1"/>
    <cellStyle name="Lien hypertexte visité" xfId="20490" builtinId="9" hidden="1"/>
    <cellStyle name="Lien hypertexte visité" xfId="20492" builtinId="9" hidden="1"/>
    <cellStyle name="Lien hypertexte visité" xfId="20494" builtinId="9" hidden="1"/>
    <cellStyle name="Lien hypertexte visité" xfId="20496" builtinId="9" hidden="1"/>
    <cellStyle name="Lien hypertexte visité" xfId="20498" builtinId="9" hidden="1"/>
    <cellStyle name="Lien hypertexte visité" xfId="20500" builtinId="9" hidden="1"/>
    <cellStyle name="Lien hypertexte visité" xfId="20502" builtinId="9" hidden="1"/>
    <cellStyle name="Lien hypertexte visité" xfId="20504" builtinId="9" hidden="1"/>
    <cellStyle name="Lien hypertexte visité" xfId="20506" builtinId="9" hidden="1"/>
    <cellStyle name="Lien hypertexte visité" xfId="20508" builtinId="9" hidden="1"/>
    <cellStyle name="Lien hypertexte visité" xfId="20510" builtinId="9" hidden="1"/>
    <cellStyle name="Lien hypertexte visité" xfId="20512" builtinId="9" hidden="1"/>
    <cellStyle name="Lien hypertexte visité" xfId="20514" builtinId="9" hidden="1"/>
    <cellStyle name="Lien hypertexte visité" xfId="20516" builtinId="9" hidden="1"/>
    <cellStyle name="Lien hypertexte visité" xfId="20518" builtinId="9" hidden="1"/>
    <cellStyle name="Lien hypertexte visité" xfId="20520" builtinId="9" hidden="1"/>
    <cellStyle name="Lien hypertexte visité" xfId="20522" builtinId="9" hidden="1"/>
    <cellStyle name="Lien hypertexte visité" xfId="20524" builtinId="9" hidden="1"/>
    <cellStyle name="Lien hypertexte visité" xfId="20526" builtinId="9" hidden="1"/>
    <cellStyle name="Lien hypertexte visité" xfId="20528" builtinId="9" hidden="1"/>
    <cellStyle name="Lien hypertexte visité" xfId="20530" builtinId="9" hidden="1"/>
    <cellStyle name="Lien hypertexte visité" xfId="20532" builtinId="9" hidden="1"/>
    <cellStyle name="Lien hypertexte visité" xfId="20534" builtinId="9" hidden="1"/>
    <cellStyle name="Lien hypertexte visité" xfId="20536" builtinId="9" hidden="1"/>
    <cellStyle name="Lien hypertexte visité" xfId="20538" builtinId="9" hidden="1"/>
    <cellStyle name="Lien hypertexte visité" xfId="20540" builtinId="9" hidden="1"/>
    <cellStyle name="Lien hypertexte visité" xfId="20542" builtinId="9" hidden="1"/>
    <cellStyle name="Lien hypertexte visité" xfId="20544" builtinId="9" hidden="1"/>
    <cellStyle name="Lien hypertexte visité" xfId="20546" builtinId="9" hidden="1"/>
    <cellStyle name="Lien hypertexte visité" xfId="20548" builtinId="9" hidden="1"/>
    <cellStyle name="Lien hypertexte visité" xfId="20550" builtinId="9" hidden="1"/>
    <cellStyle name="Lien hypertexte visité" xfId="20552" builtinId="9" hidden="1"/>
    <cellStyle name="Lien hypertexte visité" xfId="20554" builtinId="9" hidden="1"/>
    <cellStyle name="Lien hypertexte visité" xfId="20556" builtinId="9" hidden="1"/>
    <cellStyle name="Lien hypertexte visité" xfId="20558" builtinId="9" hidden="1"/>
    <cellStyle name="Lien hypertexte visité" xfId="20560" builtinId="9" hidden="1"/>
    <cellStyle name="Lien hypertexte visité" xfId="20562" builtinId="9" hidden="1"/>
    <cellStyle name="Lien hypertexte visité" xfId="20564" builtinId="9" hidden="1"/>
    <cellStyle name="Lien hypertexte visité" xfId="20566" builtinId="9" hidden="1"/>
    <cellStyle name="Lien hypertexte visité" xfId="20568" builtinId="9" hidden="1"/>
    <cellStyle name="Lien hypertexte visité" xfId="20570" builtinId="9" hidden="1"/>
    <cellStyle name="Lien hypertexte visité" xfId="20572" builtinId="9" hidden="1"/>
    <cellStyle name="Lien hypertexte visité" xfId="20574" builtinId="9" hidden="1"/>
    <cellStyle name="Lien hypertexte visité" xfId="20576" builtinId="9" hidden="1"/>
    <cellStyle name="Lien hypertexte visité" xfId="20578" builtinId="9" hidden="1"/>
    <cellStyle name="Lien hypertexte visité" xfId="20580" builtinId="9" hidden="1"/>
    <cellStyle name="Lien hypertexte visité" xfId="20582" builtinId="9" hidden="1"/>
    <cellStyle name="Lien hypertexte visité" xfId="20584" builtinId="9" hidden="1"/>
    <cellStyle name="Lien hypertexte visité" xfId="20586" builtinId="9" hidden="1"/>
    <cellStyle name="Lien hypertexte visité" xfId="20588" builtinId="9" hidden="1"/>
    <cellStyle name="Lien hypertexte visité" xfId="20590" builtinId="9" hidden="1"/>
    <cellStyle name="Lien hypertexte visité" xfId="20592" builtinId="9" hidden="1"/>
    <cellStyle name="Lien hypertexte visité" xfId="20594" builtinId="9" hidden="1"/>
    <cellStyle name="Lien hypertexte visité" xfId="20596" builtinId="9" hidden="1"/>
    <cellStyle name="Lien hypertexte visité" xfId="20598" builtinId="9" hidden="1"/>
    <cellStyle name="Lien hypertexte visité" xfId="20600" builtinId="9" hidden="1"/>
    <cellStyle name="Lien hypertexte visité" xfId="20602" builtinId="9" hidden="1"/>
    <cellStyle name="Lien hypertexte visité" xfId="20604" builtinId="9" hidden="1"/>
    <cellStyle name="Lien hypertexte visité" xfId="20606" builtinId="9" hidden="1"/>
    <cellStyle name="Lien hypertexte visité" xfId="20608" builtinId="9" hidden="1"/>
    <cellStyle name="Lien hypertexte visité" xfId="20610" builtinId="9" hidden="1"/>
    <cellStyle name="Lien hypertexte visité" xfId="20612" builtinId="9" hidden="1"/>
    <cellStyle name="Lien hypertexte visité" xfId="20614" builtinId="9" hidden="1"/>
    <cellStyle name="Lien hypertexte visité" xfId="20616" builtinId="9" hidden="1"/>
    <cellStyle name="Lien hypertexte visité" xfId="20618" builtinId="9" hidden="1"/>
    <cellStyle name="Lien hypertexte visité" xfId="20620" builtinId="9" hidden="1"/>
    <cellStyle name="Lien hypertexte visité" xfId="20622" builtinId="9" hidden="1"/>
    <cellStyle name="Lien hypertexte visité" xfId="20624" builtinId="9" hidden="1"/>
    <cellStyle name="Lien hypertexte visité" xfId="20626" builtinId="9" hidden="1"/>
    <cellStyle name="Lien hypertexte visité" xfId="20628" builtinId="9" hidden="1"/>
    <cellStyle name="Lien hypertexte visité" xfId="20630" builtinId="9" hidden="1"/>
    <cellStyle name="Lien hypertexte visité" xfId="20632" builtinId="9" hidden="1"/>
    <cellStyle name="Lien hypertexte visité" xfId="20634" builtinId="9" hidden="1"/>
    <cellStyle name="Lien hypertexte visité" xfId="20636" builtinId="9" hidden="1"/>
    <cellStyle name="Lien hypertexte visité" xfId="20638" builtinId="9" hidden="1"/>
    <cellStyle name="Lien hypertexte visité" xfId="20640" builtinId="9" hidden="1"/>
    <cellStyle name="Lien hypertexte visité" xfId="20642" builtinId="9" hidden="1"/>
    <cellStyle name="Lien hypertexte visité" xfId="20644" builtinId="9" hidden="1"/>
    <cellStyle name="Lien hypertexte visité" xfId="20646" builtinId="9" hidden="1"/>
    <cellStyle name="Lien hypertexte visité" xfId="20648" builtinId="9" hidden="1"/>
    <cellStyle name="Lien hypertexte visité" xfId="20650" builtinId="9" hidden="1"/>
    <cellStyle name="Lien hypertexte visité" xfId="20652" builtinId="9" hidden="1"/>
    <cellStyle name="Lien hypertexte visité" xfId="20654" builtinId="9" hidden="1"/>
    <cellStyle name="Lien hypertexte visité" xfId="20656" builtinId="9" hidden="1"/>
    <cellStyle name="Lien hypertexte visité" xfId="20658" builtinId="9" hidden="1"/>
    <cellStyle name="Lien hypertexte visité" xfId="20660" builtinId="9" hidden="1"/>
    <cellStyle name="Lien hypertexte visité" xfId="20662" builtinId="9" hidden="1"/>
    <cellStyle name="Lien hypertexte visité" xfId="20664" builtinId="9" hidden="1"/>
    <cellStyle name="Lien hypertexte visité" xfId="20666" builtinId="9" hidden="1"/>
    <cellStyle name="Lien hypertexte visité" xfId="20668" builtinId="9" hidden="1"/>
    <cellStyle name="Lien hypertexte visité" xfId="20670" builtinId="9" hidden="1"/>
    <cellStyle name="Lien hypertexte visité" xfId="20672" builtinId="9" hidden="1"/>
    <cellStyle name="Lien hypertexte visité" xfId="20674" builtinId="9" hidden="1"/>
    <cellStyle name="Lien hypertexte visité" xfId="20676" builtinId="9" hidden="1"/>
    <cellStyle name="Lien hypertexte visité" xfId="20678" builtinId="9" hidden="1"/>
    <cellStyle name="Lien hypertexte visité" xfId="20680" builtinId="9" hidden="1"/>
    <cellStyle name="Lien hypertexte visité" xfId="20682" builtinId="9" hidden="1"/>
    <cellStyle name="Lien hypertexte visité" xfId="20684" builtinId="9" hidden="1"/>
    <cellStyle name="Lien hypertexte visité" xfId="20686" builtinId="9" hidden="1"/>
    <cellStyle name="Lien hypertexte visité" xfId="20688" builtinId="9" hidden="1"/>
    <cellStyle name="Lien hypertexte visité" xfId="20690" builtinId="9" hidden="1"/>
    <cellStyle name="Lien hypertexte visité" xfId="20692" builtinId="9" hidden="1"/>
    <cellStyle name="Lien hypertexte visité" xfId="20694" builtinId="9" hidden="1"/>
    <cellStyle name="Lien hypertexte visité" xfId="20696" builtinId="9" hidden="1"/>
    <cellStyle name="Lien hypertexte visité" xfId="20698" builtinId="9" hidden="1"/>
    <cellStyle name="Lien hypertexte visité" xfId="20700" builtinId="9" hidden="1"/>
    <cellStyle name="Lien hypertexte visité" xfId="20702" builtinId="9" hidden="1"/>
    <cellStyle name="Lien hypertexte visité" xfId="20704" builtinId="9" hidden="1"/>
    <cellStyle name="Lien hypertexte visité" xfId="20706" builtinId="9" hidden="1"/>
    <cellStyle name="Lien hypertexte visité" xfId="20708" builtinId="9" hidden="1"/>
    <cellStyle name="Lien hypertexte visité" xfId="20710" builtinId="9" hidden="1"/>
    <cellStyle name="Lien hypertexte visité" xfId="20712" builtinId="9" hidden="1"/>
    <cellStyle name="Lien hypertexte visité" xfId="20714" builtinId="9" hidden="1"/>
    <cellStyle name="Lien hypertexte visité" xfId="20716" builtinId="9" hidden="1"/>
    <cellStyle name="Lien hypertexte visité" xfId="20718" builtinId="9" hidden="1"/>
    <cellStyle name="Lien hypertexte visité" xfId="20720" builtinId="9" hidden="1"/>
    <cellStyle name="Lien hypertexte visité" xfId="20722" builtinId="9" hidden="1"/>
    <cellStyle name="Lien hypertexte visité" xfId="20724" builtinId="9" hidden="1"/>
    <cellStyle name="Lien hypertexte visité" xfId="20726" builtinId="9" hidden="1"/>
    <cellStyle name="Lien hypertexte visité" xfId="20728" builtinId="9" hidden="1"/>
    <cellStyle name="Lien hypertexte visité" xfId="20730" builtinId="9" hidden="1"/>
    <cellStyle name="Lien hypertexte visité" xfId="20732" builtinId="9" hidden="1"/>
    <cellStyle name="Lien hypertexte visité" xfId="20734" builtinId="9" hidden="1"/>
    <cellStyle name="Lien hypertexte visité" xfId="20736" builtinId="9" hidden="1"/>
    <cellStyle name="Lien hypertexte visité" xfId="20738" builtinId="9" hidden="1"/>
    <cellStyle name="Lien hypertexte visité" xfId="20740" builtinId="9" hidden="1"/>
    <cellStyle name="Lien hypertexte visité" xfId="20742" builtinId="9" hidden="1"/>
    <cellStyle name="Lien hypertexte visité" xfId="20744" builtinId="9" hidden="1"/>
    <cellStyle name="Lien hypertexte visité" xfId="20746" builtinId="9" hidden="1"/>
    <cellStyle name="Lien hypertexte visité" xfId="20748" builtinId="9" hidden="1"/>
    <cellStyle name="Lien hypertexte visité" xfId="20750" builtinId="9" hidden="1"/>
    <cellStyle name="Lien hypertexte visité" xfId="20752" builtinId="9" hidden="1"/>
    <cellStyle name="Lien hypertexte visité" xfId="20754" builtinId="9" hidden="1"/>
    <cellStyle name="Lien hypertexte visité" xfId="20756" builtinId="9" hidden="1"/>
    <cellStyle name="Lien hypertexte visité" xfId="20758" builtinId="9" hidden="1"/>
    <cellStyle name="Lien hypertexte visité" xfId="20760" builtinId="9" hidden="1"/>
    <cellStyle name="Lien hypertexte visité" xfId="20762" builtinId="9" hidden="1"/>
    <cellStyle name="Lien hypertexte visité" xfId="20764" builtinId="9" hidden="1"/>
    <cellStyle name="Lien hypertexte visité" xfId="20766" builtinId="9" hidden="1"/>
    <cellStyle name="Lien hypertexte visité" xfId="20768" builtinId="9" hidden="1"/>
    <cellStyle name="Lien hypertexte visité" xfId="20770" builtinId="9" hidden="1"/>
    <cellStyle name="Lien hypertexte visité" xfId="20772" builtinId="9" hidden="1"/>
    <cellStyle name="Lien hypertexte visité" xfId="20774" builtinId="9" hidden="1"/>
    <cellStyle name="Lien hypertexte visité" xfId="20776" builtinId="9" hidden="1"/>
    <cellStyle name="Lien hypertexte visité" xfId="20778" builtinId="9" hidden="1"/>
    <cellStyle name="Lien hypertexte visité" xfId="20780" builtinId="9" hidden="1"/>
    <cellStyle name="Lien hypertexte visité" xfId="20782" builtinId="9" hidden="1"/>
    <cellStyle name="Lien hypertexte visité" xfId="20784" builtinId="9" hidden="1"/>
    <cellStyle name="Lien hypertexte visité" xfId="20786" builtinId="9" hidden="1"/>
    <cellStyle name="Lien hypertexte visité" xfId="20788" builtinId="9" hidden="1"/>
    <cellStyle name="Lien hypertexte visité" xfId="20790" builtinId="9" hidden="1"/>
    <cellStyle name="Lien hypertexte visité" xfId="20792" builtinId="9" hidden="1"/>
    <cellStyle name="Lien hypertexte visité" xfId="20794" builtinId="9" hidden="1"/>
    <cellStyle name="Lien hypertexte visité" xfId="20796" builtinId="9" hidden="1"/>
    <cellStyle name="Lien hypertexte visité" xfId="20798" builtinId="9" hidden="1"/>
    <cellStyle name="Lien hypertexte visité" xfId="20800" builtinId="9" hidden="1"/>
    <cellStyle name="Lien hypertexte visité" xfId="20802" builtinId="9" hidden="1"/>
    <cellStyle name="Lien hypertexte visité" xfId="20804" builtinId="9" hidden="1"/>
    <cellStyle name="Lien hypertexte visité" xfId="20806" builtinId="9" hidden="1"/>
    <cellStyle name="Lien hypertexte visité" xfId="20808" builtinId="9" hidden="1"/>
    <cellStyle name="Lien hypertexte visité" xfId="20810" builtinId="9" hidden="1"/>
    <cellStyle name="Lien hypertexte visité" xfId="20812" builtinId="9" hidden="1"/>
    <cellStyle name="Lien hypertexte visité" xfId="20814" builtinId="9" hidden="1"/>
    <cellStyle name="Lien hypertexte visité" xfId="20816" builtinId="9" hidden="1"/>
    <cellStyle name="Lien hypertexte visité" xfId="20818" builtinId="9" hidden="1"/>
    <cellStyle name="Lien hypertexte visité" xfId="20820" builtinId="9" hidden="1"/>
    <cellStyle name="Lien hypertexte visité" xfId="20822" builtinId="9" hidden="1"/>
    <cellStyle name="Lien hypertexte visité" xfId="20824" builtinId="9" hidden="1"/>
    <cellStyle name="Lien hypertexte visité" xfId="20826" builtinId="9" hidden="1"/>
    <cellStyle name="Lien hypertexte visité" xfId="20828" builtinId="9" hidden="1"/>
    <cellStyle name="Lien hypertexte visité" xfId="20830" builtinId="9" hidden="1"/>
    <cellStyle name="Lien hypertexte visité" xfId="20832" builtinId="9" hidden="1"/>
    <cellStyle name="Lien hypertexte visité" xfId="20834" builtinId="9" hidden="1"/>
    <cellStyle name="Lien hypertexte visité" xfId="20836" builtinId="9" hidden="1"/>
    <cellStyle name="Lien hypertexte visité" xfId="20838" builtinId="9" hidden="1"/>
    <cellStyle name="Lien hypertexte visité" xfId="20840" builtinId="9" hidden="1"/>
    <cellStyle name="Lien hypertexte visité" xfId="20842" builtinId="9" hidden="1"/>
    <cellStyle name="Lien hypertexte visité" xfId="20844" builtinId="9" hidden="1"/>
    <cellStyle name="Lien hypertexte visité" xfId="20846" builtinId="9" hidden="1"/>
    <cellStyle name="Lien hypertexte visité" xfId="20848" builtinId="9" hidden="1"/>
    <cellStyle name="Lien hypertexte visité" xfId="20850" builtinId="9" hidden="1"/>
    <cellStyle name="Lien hypertexte visité" xfId="20852" builtinId="9" hidden="1"/>
    <cellStyle name="Lien hypertexte visité" xfId="20854" builtinId="9" hidden="1"/>
    <cellStyle name="Lien hypertexte visité" xfId="20856" builtinId="9" hidden="1"/>
    <cellStyle name="Lien hypertexte visité" xfId="20858" builtinId="9" hidden="1"/>
    <cellStyle name="Lien hypertexte visité" xfId="20860" builtinId="9" hidden="1"/>
    <cellStyle name="Lien hypertexte visité" xfId="20862" builtinId="9" hidden="1"/>
    <cellStyle name="Lien hypertexte visité" xfId="20864" builtinId="9" hidden="1"/>
    <cellStyle name="Lien hypertexte visité" xfId="20866" builtinId="9" hidden="1"/>
    <cellStyle name="Lien hypertexte visité" xfId="20868" builtinId="9" hidden="1"/>
    <cellStyle name="Lien hypertexte visité" xfId="20870" builtinId="9" hidden="1"/>
    <cellStyle name="Lien hypertexte visité" xfId="20872" builtinId="9" hidden="1"/>
    <cellStyle name="Lien hypertexte visité" xfId="20874" builtinId="9" hidden="1"/>
    <cellStyle name="Lien hypertexte visité" xfId="20876" builtinId="9" hidden="1"/>
    <cellStyle name="Lien hypertexte visité" xfId="20878" builtinId="9" hidden="1"/>
    <cellStyle name="Lien hypertexte visité" xfId="20880" builtinId="9" hidden="1"/>
    <cellStyle name="Lien hypertexte visité" xfId="20882" builtinId="9" hidden="1"/>
    <cellStyle name="Lien hypertexte visité" xfId="20884" builtinId="9" hidden="1"/>
    <cellStyle name="Lien hypertexte visité" xfId="20886" builtinId="9" hidden="1"/>
    <cellStyle name="Lien hypertexte visité" xfId="20888" builtinId="9" hidden="1"/>
    <cellStyle name="Lien hypertexte visité" xfId="20890" builtinId="9" hidden="1"/>
    <cellStyle name="Lien hypertexte visité" xfId="20892" builtinId="9" hidden="1"/>
    <cellStyle name="Lien hypertexte visité" xfId="20894" builtinId="9" hidden="1"/>
    <cellStyle name="Lien hypertexte visité" xfId="20896" builtinId="9" hidden="1"/>
    <cellStyle name="Lien hypertexte visité" xfId="20898" builtinId="9" hidden="1"/>
    <cellStyle name="Lien hypertexte visité" xfId="20900" builtinId="9" hidden="1"/>
    <cellStyle name="Lien hypertexte visité" xfId="20902" builtinId="9" hidden="1"/>
    <cellStyle name="Lien hypertexte visité" xfId="20904" builtinId="9" hidden="1"/>
    <cellStyle name="Lien hypertexte visité" xfId="20906" builtinId="9" hidden="1"/>
    <cellStyle name="Lien hypertexte visité" xfId="20908" builtinId="9" hidden="1"/>
    <cellStyle name="Lien hypertexte visité" xfId="20910" builtinId="9" hidden="1"/>
    <cellStyle name="Lien hypertexte visité" xfId="20912" builtinId="9" hidden="1"/>
    <cellStyle name="Lien hypertexte visité" xfId="20914" builtinId="9" hidden="1"/>
    <cellStyle name="Lien hypertexte visité" xfId="20916" builtinId="9" hidden="1"/>
    <cellStyle name="Lien hypertexte visité" xfId="20918" builtinId="9" hidden="1"/>
    <cellStyle name="Lien hypertexte visité" xfId="20920" builtinId="9" hidden="1"/>
    <cellStyle name="Lien hypertexte visité" xfId="20922" builtinId="9" hidden="1"/>
    <cellStyle name="Lien hypertexte visité" xfId="20924" builtinId="9" hidden="1"/>
    <cellStyle name="Lien hypertexte visité" xfId="20926" builtinId="9" hidden="1"/>
    <cellStyle name="Lien hypertexte visité" xfId="20928" builtinId="9" hidden="1"/>
    <cellStyle name="Lien hypertexte visité" xfId="20930" builtinId="9" hidden="1"/>
    <cellStyle name="Lien hypertexte visité" xfId="20932" builtinId="9" hidden="1"/>
    <cellStyle name="Lien hypertexte visité" xfId="20934" builtinId="9" hidden="1"/>
    <cellStyle name="Lien hypertexte visité" xfId="20936" builtinId="9" hidden="1"/>
    <cellStyle name="Lien hypertexte visité" xfId="20938" builtinId="9" hidden="1"/>
    <cellStyle name="Lien hypertexte visité" xfId="20940" builtinId="9" hidden="1"/>
    <cellStyle name="Lien hypertexte visité" xfId="20942" builtinId="9" hidden="1"/>
    <cellStyle name="Lien hypertexte visité" xfId="20944" builtinId="9" hidden="1"/>
    <cellStyle name="Lien hypertexte visité" xfId="20946" builtinId="9" hidden="1"/>
    <cellStyle name="Lien hypertexte visité" xfId="20948" builtinId="9" hidden="1"/>
    <cellStyle name="Lien hypertexte visité" xfId="20950" builtinId="9" hidden="1"/>
    <cellStyle name="Lien hypertexte visité" xfId="20952" builtinId="9" hidden="1"/>
    <cellStyle name="Lien hypertexte visité" xfId="20954" builtinId="9" hidden="1"/>
    <cellStyle name="Lien hypertexte visité" xfId="20956" builtinId="9" hidden="1"/>
    <cellStyle name="Lien hypertexte visité" xfId="20958" builtinId="9" hidden="1"/>
    <cellStyle name="Lien hypertexte visité" xfId="20960" builtinId="9" hidden="1"/>
    <cellStyle name="Lien hypertexte visité" xfId="20962" builtinId="9" hidden="1"/>
    <cellStyle name="Lien hypertexte visité" xfId="20964" builtinId="9" hidden="1"/>
    <cellStyle name="Lien hypertexte visité" xfId="20966" builtinId="9" hidden="1"/>
    <cellStyle name="Lien hypertexte visité" xfId="20968" builtinId="9" hidden="1"/>
    <cellStyle name="Lien hypertexte visité" xfId="20970" builtinId="9" hidden="1"/>
    <cellStyle name="Lien hypertexte visité" xfId="20972" builtinId="9" hidden="1"/>
    <cellStyle name="Lien hypertexte visité" xfId="20974" builtinId="9" hidden="1"/>
    <cellStyle name="Lien hypertexte visité" xfId="20976" builtinId="9" hidden="1"/>
    <cellStyle name="Lien hypertexte visité" xfId="20978" builtinId="9" hidden="1"/>
    <cellStyle name="Lien hypertexte visité" xfId="20980" builtinId="9" hidden="1"/>
    <cellStyle name="Lien hypertexte visité" xfId="20982" builtinId="9" hidden="1"/>
    <cellStyle name="Lien hypertexte visité" xfId="20984" builtinId="9" hidden="1"/>
    <cellStyle name="Lien hypertexte visité" xfId="20986" builtinId="9" hidden="1"/>
    <cellStyle name="Lien hypertexte visité" xfId="20988" builtinId="9" hidden="1"/>
    <cellStyle name="Lien hypertexte visité" xfId="20990" builtinId="9" hidden="1"/>
    <cellStyle name="Lien hypertexte visité" xfId="20992" builtinId="9" hidden="1"/>
    <cellStyle name="Lien hypertexte visité" xfId="20994" builtinId="9" hidden="1"/>
    <cellStyle name="Lien hypertexte visité" xfId="20996" builtinId="9" hidden="1"/>
    <cellStyle name="Lien hypertexte visité" xfId="20998" builtinId="9" hidden="1"/>
    <cellStyle name="Lien hypertexte visité" xfId="21000" builtinId="9" hidden="1"/>
    <cellStyle name="Lien hypertexte visité" xfId="21002" builtinId="9" hidden="1"/>
    <cellStyle name="Lien hypertexte visité" xfId="21004" builtinId="9" hidden="1"/>
    <cellStyle name="Lien hypertexte visité" xfId="21006" builtinId="9" hidden="1"/>
    <cellStyle name="Lien hypertexte visité" xfId="21008" builtinId="9" hidden="1"/>
    <cellStyle name="Lien hypertexte visité" xfId="21010" builtinId="9" hidden="1"/>
    <cellStyle name="Lien hypertexte visité" xfId="21012" builtinId="9" hidden="1"/>
    <cellStyle name="Lien hypertexte visité" xfId="21014" builtinId="9" hidden="1"/>
    <cellStyle name="Lien hypertexte visité" xfId="21016" builtinId="9" hidden="1"/>
    <cellStyle name="Lien hypertexte visité" xfId="21018" builtinId="9" hidden="1"/>
    <cellStyle name="Lien hypertexte visité" xfId="21020" builtinId="9" hidden="1"/>
    <cellStyle name="Lien hypertexte visité" xfId="21022" builtinId="9" hidden="1"/>
    <cellStyle name="Lien hypertexte visité" xfId="21024" builtinId="9" hidden="1"/>
    <cellStyle name="Lien hypertexte visité" xfId="21026" builtinId="9" hidden="1"/>
    <cellStyle name="Lien hypertexte visité" xfId="21028" builtinId="9" hidden="1"/>
    <cellStyle name="Lien hypertexte visité" xfId="21030" builtinId="9" hidden="1"/>
    <cellStyle name="Lien hypertexte visité" xfId="21032" builtinId="9" hidden="1"/>
    <cellStyle name="Lien hypertexte visité" xfId="21034" builtinId="9" hidden="1"/>
    <cellStyle name="Lien hypertexte visité" xfId="21036" builtinId="9" hidden="1"/>
    <cellStyle name="Lien hypertexte visité" xfId="21038" builtinId="9" hidden="1"/>
    <cellStyle name="Lien hypertexte visité" xfId="21040" builtinId="9" hidden="1"/>
    <cellStyle name="Lien hypertexte visité" xfId="21042" builtinId="9" hidden="1"/>
    <cellStyle name="Lien hypertexte visité" xfId="21044" builtinId="9" hidden="1"/>
    <cellStyle name="Lien hypertexte visité" xfId="21046" builtinId="9" hidden="1"/>
    <cellStyle name="Lien hypertexte visité" xfId="21048" builtinId="9" hidden="1"/>
    <cellStyle name="Lien hypertexte visité" xfId="21050" builtinId="9" hidden="1"/>
    <cellStyle name="Lien hypertexte visité" xfId="21052" builtinId="9" hidden="1"/>
    <cellStyle name="Lien hypertexte visité" xfId="21054" builtinId="9" hidden="1"/>
    <cellStyle name="Lien hypertexte visité" xfId="21056" builtinId="9" hidden="1"/>
    <cellStyle name="Lien hypertexte visité" xfId="21058" builtinId="9" hidden="1"/>
    <cellStyle name="Lien hypertexte visité" xfId="21060" builtinId="9" hidden="1"/>
    <cellStyle name="Lien hypertexte visité" xfId="21062" builtinId="9" hidden="1"/>
    <cellStyle name="Lien hypertexte visité" xfId="21064" builtinId="9" hidden="1"/>
    <cellStyle name="Lien hypertexte visité" xfId="21066" builtinId="9" hidden="1"/>
    <cellStyle name="Lien hypertexte visité" xfId="21068" builtinId="9" hidden="1"/>
    <cellStyle name="Lien hypertexte visité" xfId="21070" builtinId="9" hidden="1"/>
    <cellStyle name="Lien hypertexte visité" xfId="21072" builtinId="9" hidden="1"/>
    <cellStyle name="Lien hypertexte visité" xfId="21074" builtinId="9" hidden="1"/>
    <cellStyle name="Lien hypertexte visité" xfId="21076" builtinId="9" hidden="1"/>
    <cellStyle name="Lien hypertexte visité" xfId="21078" builtinId="9" hidden="1"/>
    <cellStyle name="Lien hypertexte visité" xfId="21080" builtinId="9" hidden="1"/>
    <cellStyle name="Lien hypertexte visité" xfId="21082" builtinId="9" hidden="1"/>
    <cellStyle name="Lien hypertexte visité" xfId="21084" builtinId="9" hidden="1"/>
    <cellStyle name="Lien hypertexte visité" xfId="21086" builtinId="9" hidden="1"/>
    <cellStyle name="Lien hypertexte visité" xfId="21088" builtinId="9" hidden="1"/>
    <cellStyle name="Lien hypertexte visité" xfId="21090" builtinId="9" hidden="1"/>
    <cellStyle name="Lien hypertexte visité" xfId="21092" builtinId="9" hidden="1"/>
    <cellStyle name="Lien hypertexte visité" xfId="21094" builtinId="9" hidden="1"/>
    <cellStyle name="Lien hypertexte visité" xfId="21096" builtinId="9" hidden="1"/>
    <cellStyle name="Lien hypertexte visité" xfId="21098" builtinId="9" hidden="1"/>
    <cellStyle name="Lien hypertexte visité" xfId="21100" builtinId="9" hidden="1"/>
    <cellStyle name="Lien hypertexte visité" xfId="21102" builtinId="9" hidden="1"/>
    <cellStyle name="Lien hypertexte visité" xfId="21104" builtinId="9" hidden="1"/>
    <cellStyle name="Lien hypertexte visité" xfId="21106" builtinId="9" hidden="1"/>
    <cellStyle name="Lien hypertexte visité" xfId="21108" builtinId="9" hidden="1"/>
    <cellStyle name="Lien hypertexte visité" xfId="21110" builtinId="9" hidden="1"/>
    <cellStyle name="Lien hypertexte visité" xfId="21112" builtinId="9" hidden="1"/>
    <cellStyle name="Lien hypertexte visité" xfId="21114" builtinId="9" hidden="1"/>
    <cellStyle name="Lien hypertexte visité" xfId="21116" builtinId="9" hidden="1"/>
    <cellStyle name="Lien hypertexte visité" xfId="21118" builtinId="9" hidden="1"/>
    <cellStyle name="Lien hypertexte visité" xfId="21120" builtinId="9" hidden="1"/>
    <cellStyle name="Lien hypertexte visité" xfId="21122" builtinId="9" hidden="1"/>
    <cellStyle name="Lien hypertexte visité" xfId="21124" builtinId="9" hidden="1"/>
    <cellStyle name="Lien hypertexte visité" xfId="21126" builtinId="9" hidden="1"/>
    <cellStyle name="Lien hypertexte visité" xfId="21128" builtinId="9" hidden="1"/>
    <cellStyle name="Lien hypertexte visité" xfId="21130" builtinId="9" hidden="1"/>
    <cellStyle name="Lien hypertexte visité" xfId="21132" builtinId="9" hidden="1"/>
    <cellStyle name="Lien hypertexte visité" xfId="21134" builtinId="9" hidden="1"/>
    <cellStyle name="Lien hypertexte visité" xfId="21136" builtinId="9" hidden="1"/>
    <cellStyle name="Lien hypertexte visité" xfId="21138" builtinId="9" hidden="1"/>
    <cellStyle name="Lien hypertexte visité" xfId="21140" builtinId="9" hidden="1"/>
    <cellStyle name="Lien hypertexte visité" xfId="21142" builtinId="9" hidden="1"/>
    <cellStyle name="Lien hypertexte visité" xfId="21144" builtinId="9" hidden="1"/>
    <cellStyle name="Lien hypertexte visité" xfId="21146" builtinId="9" hidden="1"/>
    <cellStyle name="Lien hypertexte visité" xfId="21148" builtinId="9" hidden="1"/>
    <cellStyle name="Lien hypertexte visité" xfId="21150" builtinId="9" hidden="1"/>
    <cellStyle name="Lien hypertexte visité" xfId="21152" builtinId="9" hidden="1"/>
    <cellStyle name="Lien hypertexte visité" xfId="21154" builtinId="9" hidden="1"/>
    <cellStyle name="Lien hypertexte visité" xfId="21156" builtinId="9" hidden="1"/>
    <cellStyle name="Lien hypertexte visité" xfId="21158" builtinId="9" hidden="1"/>
    <cellStyle name="Lien hypertexte visité" xfId="21160" builtinId="9" hidden="1"/>
    <cellStyle name="Lien hypertexte visité" xfId="21162" builtinId="9" hidden="1"/>
    <cellStyle name="Lien hypertexte visité" xfId="21164" builtinId="9" hidden="1"/>
    <cellStyle name="Lien hypertexte visité" xfId="21166" builtinId="9" hidden="1"/>
    <cellStyle name="Lien hypertexte visité" xfId="21168" builtinId="9" hidden="1"/>
    <cellStyle name="Lien hypertexte visité" xfId="21170" builtinId="9" hidden="1"/>
    <cellStyle name="Lien hypertexte visité" xfId="21172" builtinId="9" hidden="1"/>
    <cellStyle name="Lien hypertexte visité" xfId="21174" builtinId="9" hidden="1"/>
    <cellStyle name="Lien hypertexte visité" xfId="21176" builtinId="9" hidden="1"/>
    <cellStyle name="Lien hypertexte visité" xfId="21178" builtinId="9" hidden="1"/>
    <cellStyle name="Lien hypertexte visité" xfId="21180" builtinId="9" hidden="1"/>
    <cellStyle name="Lien hypertexte visité" xfId="21182" builtinId="9" hidden="1"/>
    <cellStyle name="Lien hypertexte visité" xfId="21184" builtinId="9" hidden="1"/>
    <cellStyle name="Lien hypertexte visité" xfId="21186" builtinId="9" hidden="1"/>
    <cellStyle name="Lien hypertexte visité" xfId="21188" builtinId="9" hidden="1"/>
    <cellStyle name="Lien hypertexte visité" xfId="21190" builtinId="9" hidden="1"/>
    <cellStyle name="Lien hypertexte visité" xfId="21192" builtinId="9" hidden="1"/>
    <cellStyle name="Lien hypertexte visité" xfId="21194" builtinId="9" hidden="1"/>
    <cellStyle name="Lien hypertexte visité" xfId="21196" builtinId="9" hidden="1"/>
    <cellStyle name="Lien hypertexte visité" xfId="21198" builtinId="9" hidden="1"/>
    <cellStyle name="Lien hypertexte visité" xfId="21200" builtinId="9" hidden="1"/>
    <cellStyle name="Lien hypertexte visité" xfId="21202" builtinId="9" hidden="1"/>
    <cellStyle name="Lien hypertexte visité" xfId="21204" builtinId="9" hidden="1"/>
    <cellStyle name="Lien hypertexte visité" xfId="21206" builtinId="9" hidden="1"/>
    <cellStyle name="Lien hypertexte visité" xfId="21208" builtinId="9" hidden="1"/>
    <cellStyle name="Lien hypertexte visité" xfId="21210" builtinId="9" hidden="1"/>
    <cellStyle name="Lien hypertexte visité" xfId="21212" builtinId="9" hidden="1"/>
    <cellStyle name="Lien hypertexte visité" xfId="21214" builtinId="9" hidden="1"/>
    <cellStyle name="Lien hypertexte visité" xfId="21216" builtinId="9" hidden="1"/>
    <cellStyle name="Lien hypertexte visité" xfId="21218" builtinId="9" hidden="1"/>
    <cellStyle name="Lien hypertexte visité" xfId="21220" builtinId="9" hidden="1"/>
    <cellStyle name="Lien hypertexte visité" xfId="21222" builtinId="9" hidden="1"/>
    <cellStyle name="Lien hypertexte visité" xfId="21224" builtinId="9" hidden="1"/>
    <cellStyle name="Lien hypertexte visité" xfId="21226" builtinId="9" hidden="1"/>
    <cellStyle name="Lien hypertexte visité" xfId="21228" builtinId="9" hidden="1"/>
    <cellStyle name="Lien hypertexte visité" xfId="21230" builtinId="9" hidden="1"/>
    <cellStyle name="Lien hypertexte visité" xfId="21232" builtinId="9" hidden="1"/>
    <cellStyle name="Lien hypertexte visité" xfId="21234" builtinId="9" hidden="1"/>
    <cellStyle name="Lien hypertexte visité" xfId="21236" builtinId="9" hidden="1"/>
    <cellStyle name="Lien hypertexte visité" xfId="21238" builtinId="9" hidden="1"/>
    <cellStyle name="Lien hypertexte visité" xfId="21240" builtinId="9" hidden="1"/>
    <cellStyle name="Lien hypertexte visité" xfId="21242" builtinId="9" hidden="1"/>
    <cellStyle name="Lien hypertexte visité" xfId="21244" builtinId="9" hidden="1"/>
    <cellStyle name="Lien hypertexte visité" xfId="21246" builtinId="9" hidden="1"/>
    <cellStyle name="Lien hypertexte visité" xfId="21248" builtinId="9" hidden="1"/>
    <cellStyle name="Lien hypertexte visité" xfId="21250" builtinId="9" hidden="1"/>
    <cellStyle name="Lien hypertexte visité" xfId="21252" builtinId="9" hidden="1"/>
    <cellStyle name="Lien hypertexte visité" xfId="21254" builtinId="9" hidden="1"/>
    <cellStyle name="Lien hypertexte visité" xfId="21256" builtinId="9" hidden="1"/>
    <cellStyle name="Lien hypertexte visité" xfId="21258" builtinId="9" hidden="1"/>
    <cellStyle name="Lien hypertexte visité" xfId="21260" builtinId="9" hidden="1"/>
    <cellStyle name="Lien hypertexte visité" xfId="21262" builtinId="9" hidden="1"/>
    <cellStyle name="Lien hypertexte visité" xfId="21264" builtinId="9" hidden="1"/>
    <cellStyle name="Lien hypertexte visité" xfId="21266" builtinId="9" hidden="1"/>
    <cellStyle name="Lien hypertexte visité" xfId="21268" builtinId="9" hidden="1"/>
    <cellStyle name="Lien hypertexte visité" xfId="21270" builtinId="9" hidden="1"/>
    <cellStyle name="Lien hypertexte visité" xfId="21272" builtinId="9" hidden="1"/>
    <cellStyle name="Lien hypertexte visité" xfId="21274" builtinId="9" hidden="1"/>
    <cellStyle name="Lien hypertexte visité" xfId="21276" builtinId="9" hidden="1"/>
    <cellStyle name="Lien hypertexte visité" xfId="21278" builtinId="9" hidden="1"/>
    <cellStyle name="Lien hypertexte visité" xfId="21280" builtinId="9" hidden="1"/>
    <cellStyle name="Lien hypertexte visité" xfId="21282" builtinId="9" hidden="1"/>
    <cellStyle name="Lien hypertexte visité" xfId="21284" builtinId="9" hidden="1"/>
    <cellStyle name="Lien hypertexte visité" xfId="21286" builtinId="9" hidden="1"/>
    <cellStyle name="Lien hypertexte visité" xfId="21288" builtinId="9" hidden="1"/>
    <cellStyle name="Lien hypertexte visité" xfId="21290" builtinId="9" hidden="1"/>
    <cellStyle name="Lien hypertexte visité" xfId="21292" builtinId="9" hidden="1"/>
    <cellStyle name="Lien hypertexte visité" xfId="21294" builtinId="9" hidden="1"/>
    <cellStyle name="Lien hypertexte visité" xfId="21296" builtinId="9" hidden="1"/>
    <cellStyle name="Lien hypertexte visité" xfId="21298" builtinId="9" hidden="1"/>
    <cellStyle name="Lien hypertexte visité" xfId="21300" builtinId="9" hidden="1"/>
    <cellStyle name="Lien hypertexte visité" xfId="21302" builtinId="9" hidden="1"/>
    <cellStyle name="Lien hypertexte visité" xfId="21304" builtinId="9" hidden="1"/>
    <cellStyle name="Lien hypertexte visité" xfId="21306" builtinId="9" hidden="1"/>
    <cellStyle name="Lien hypertexte visité" xfId="21308" builtinId="9" hidden="1"/>
    <cellStyle name="Lien hypertexte visité" xfId="21310" builtinId="9" hidden="1"/>
    <cellStyle name="Lien hypertexte visité" xfId="21312" builtinId="9" hidden="1"/>
    <cellStyle name="Lien hypertexte visité" xfId="21314" builtinId="9" hidden="1"/>
    <cellStyle name="Lien hypertexte visité" xfId="21316" builtinId="9" hidden="1"/>
    <cellStyle name="Lien hypertexte visité" xfId="21318" builtinId="9" hidden="1"/>
    <cellStyle name="Lien hypertexte visité" xfId="21320" builtinId="9" hidden="1"/>
    <cellStyle name="Lien hypertexte visité" xfId="21322" builtinId="9" hidden="1"/>
    <cellStyle name="Lien hypertexte visité" xfId="21324" builtinId="9" hidden="1"/>
    <cellStyle name="Lien hypertexte visité" xfId="21326" builtinId="9" hidden="1"/>
    <cellStyle name="Lien hypertexte visité" xfId="21328" builtinId="9" hidden="1"/>
    <cellStyle name="Lien hypertexte visité" xfId="21330" builtinId="9" hidden="1"/>
    <cellStyle name="Lien hypertexte visité" xfId="21332" builtinId="9" hidden="1"/>
    <cellStyle name="Lien hypertexte visité" xfId="21334" builtinId="9" hidden="1"/>
    <cellStyle name="Lien hypertexte visité" xfId="21336" builtinId="9" hidden="1"/>
    <cellStyle name="Lien hypertexte visité" xfId="21338" builtinId="9" hidden="1"/>
    <cellStyle name="Lien hypertexte visité" xfId="21340" builtinId="9" hidden="1"/>
    <cellStyle name="Lien hypertexte visité" xfId="21342" builtinId="9" hidden="1"/>
    <cellStyle name="Lien hypertexte visité" xfId="21344" builtinId="9" hidden="1"/>
    <cellStyle name="Lien hypertexte visité" xfId="21346" builtinId="9" hidden="1"/>
    <cellStyle name="Lien hypertexte visité" xfId="21348" builtinId="9" hidden="1"/>
    <cellStyle name="Lien hypertexte visité" xfId="21350" builtinId="9" hidden="1"/>
    <cellStyle name="Lien hypertexte visité" xfId="21352" builtinId="9" hidden="1"/>
    <cellStyle name="Lien hypertexte visité" xfId="21354" builtinId="9" hidden="1"/>
    <cellStyle name="Lien hypertexte visité" xfId="21356" builtinId="9" hidden="1"/>
    <cellStyle name="Lien hypertexte visité" xfId="21358" builtinId="9" hidden="1"/>
    <cellStyle name="Lien hypertexte visité" xfId="21360" builtinId="9" hidden="1"/>
    <cellStyle name="Lien hypertexte visité" xfId="21362" builtinId="9" hidden="1"/>
    <cellStyle name="Lien hypertexte visité" xfId="21364" builtinId="9" hidden="1"/>
    <cellStyle name="Lien hypertexte visité" xfId="21366" builtinId="9" hidden="1"/>
    <cellStyle name="Lien hypertexte visité" xfId="21368" builtinId="9" hidden="1"/>
    <cellStyle name="Lien hypertexte visité" xfId="21370" builtinId="9" hidden="1"/>
    <cellStyle name="Lien hypertexte visité" xfId="21372" builtinId="9" hidden="1"/>
    <cellStyle name="Lien hypertexte visité" xfId="21374" builtinId="9" hidden="1"/>
    <cellStyle name="Lien hypertexte visité" xfId="21376" builtinId="9" hidden="1"/>
    <cellStyle name="Lien hypertexte visité" xfId="21378" builtinId="9" hidden="1"/>
    <cellStyle name="Lien hypertexte visité" xfId="21380" builtinId="9" hidden="1"/>
    <cellStyle name="Lien hypertexte visité" xfId="21382" builtinId="9" hidden="1"/>
    <cellStyle name="Lien hypertexte visité" xfId="21384" builtinId="9" hidden="1"/>
    <cellStyle name="Lien hypertexte visité" xfId="21386" builtinId="9" hidden="1"/>
    <cellStyle name="Lien hypertexte visité" xfId="21388" builtinId="9" hidden="1"/>
    <cellStyle name="Lien hypertexte visité" xfId="21390" builtinId="9" hidden="1"/>
    <cellStyle name="Lien hypertexte visité" xfId="21392" builtinId="9" hidden="1"/>
    <cellStyle name="Lien hypertexte visité" xfId="21394" builtinId="9" hidden="1"/>
    <cellStyle name="Lien hypertexte visité" xfId="21396" builtinId="9" hidden="1"/>
    <cellStyle name="Lien hypertexte visité" xfId="21398" builtinId="9" hidden="1"/>
    <cellStyle name="Lien hypertexte visité" xfId="21400" builtinId="9" hidden="1"/>
    <cellStyle name="Lien hypertexte visité" xfId="21402" builtinId="9" hidden="1"/>
    <cellStyle name="Lien hypertexte visité" xfId="21404" builtinId="9" hidden="1"/>
    <cellStyle name="Lien hypertexte visité" xfId="21406" builtinId="9" hidden="1"/>
    <cellStyle name="Lien hypertexte visité" xfId="21408" builtinId="9" hidden="1"/>
    <cellStyle name="Lien hypertexte visité" xfId="21410" builtinId="9" hidden="1"/>
    <cellStyle name="Lien hypertexte visité" xfId="21412" builtinId="9" hidden="1"/>
    <cellStyle name="Lien hypertexte visité" xfId="21414" builtinId="9" hidden="1"/>
    <cellStyle name="Lien hypertexte visité" xfId="21416" builtinId="9" hidden="1"/>
    <cellStyle name="Lien hypertexte visité" xfId="21418" builtinId="9" hidden="1"/>
    <cellStyle name="Lien hypertexte visité" xfId="21420" builtinId="9" hidden="1"/>
    <cellStyle name="Lien hypertexte visité" xfId="21422" builtinId="9" hidden="1"/>
    <cellStyle name="Lien hypertexte visité" xfId="21424" builtinId="9" hidden="1"/>
    <cellStyle name="Lien hypertexte visité" xfId="21426" builtinId="9" hidden="1"/>
    <cellStyle name="Lien hypertexte visité" xfId="21428" builtinId="9" hidden="1"/>
    <cellStyle name="Lien hypertexte visité" xfId="21430" builtinId="9" hidden="1"/>
    <cellStyle name="Lien hypertexte visité" xfId="21432" builtinId="9" hidden="1"/>
    <cellStyle name="Lien hypertexte visité" xfId="21434" builtinId="9" hidden="1"/>
    <cellStyle name="Lien hypertexte visité" xfId="21436" builtinId="9" hidden="1"/>
    <cellStyle name="Lien hypertexte visité" xfId="21438" builtinId="9" hidden="1"/>
    <cellStyle name="Lien hypertexte visité" xfId="21440" builtinId="9" hidden="1"/>
    <cellStyle name="Lien hypertexte visité" xfId="21442" builtinId="9" hidden="1"/>
    <cellStyle name="Lien hypertexte visité" xfId="21444" builtinId="9" hidden="1"/>
    <cellStyle name="Lien hypertexte visité" xfId="21446" builtinId="9" hidden="1"/>
    <cellStyle name="Lien hypertexte visité" xfId="21448" builtinId="9" hidden="1"/>
    <cellStyle name="Lien hypertexte visité" xfId="21450" builtinId="9" hidden="1"/>
    <cellStyle name="Lien hypertexte visité" xfId="21452" builtinId="9" hidden="1"/>
    <cellStyle name="Lien hypertexte visité" xfId="21454" builtinId="9" hidden="1"/>
    <cellStyle name="Lien hypertexte visité" xfId="21456" builtinId="9" hidden="1"/>
    <cellStyle name="Lien hypertexte visité" xfId="21458" builtinId="9" hidden="1"/>
    <cellStyle name="Lien hypertexte visité" xfId="21460" builtinId="9" hidden="1"/>
    <cellStyle name="Lien hypertexte visité" xfId="21462" builtinId="9" hidden="1"/>
    <cellStyle name="Lien hypertexte visité" xfId="21464" builtinId="9" hidden="1"/>
    <cellStyle name="Lien hypertexte visité" xfId="21466" builtinId="9" hidden="1"/>
    <cellStyle name="Lien hypertexte visité" xfId="21468" builtinId="9" hidden="1"/>
    <cellStyle name="Lien hypertexte visité" xfId="21470" builtinId="9" hidden="1"/>
    <cellStyle name="Lien hypertexte visité" xfId="21472" builtinId="9" hidden="1"/>
    <cellStyle name="Lien hypertexte visité" xfId="21474" builtinId="9" hidden="1"/>
    <cellStyle name="Lien hypertexte visité" xfId="21476" builtinId="9" hidden="1"/>
    <cellStyle name="Lien hypertexte visité" xfId="21478" builtinId="9" hidden="1"/>
    <cellStyle name="Lien hypertexte visité" xfId="21480" builtinId="9" hidden="1"/>
    <cellStyle name="Lien hypertexte visité" xfId="21482" builtinId="9" hidden="1"/>
    <cellStyle name="Lien hypertexte visité" xfId="21484" builtinId="9" hidden="1"/>
    <cellStyle name="Lien hypertexte visité" xfId="21486" builtinId="9" hidden="1"/>
    <cellStyle name="Lien hypertexte visité" xfId="21488" builtinId="9" hidden="1"/>
    <cellStyle name="Lien hypertexte visité" xfId="21490" builtinId="9" hidden="1"/>
    <cellStyle name="Lien hypertexte visité" xfId="21492" builtinId="9" hidden="1"/>
    <cellStyle name="Lien hypertexte visité" xfId="21494" builtinId="9" hidden="1"/>
    <cellStyle name="Lien hypertexte visité" xfId="21496" builtinId="9" hidden="1"/>
    <cellStyle name="Lien hypertexte visité" xfId="21498" builtinId="9" hidden="1"/>
    <cellStyle name="Lien hypertexte visité" xfId="21500" builtinId="9" hidden="1"/>
    <cellStyle name="Lien hypertexte visité" xfId="21502" builtinId="9" hidden="1"/>
    <cellStyle name="Lien hypertexte visité" xfId="21504" builtinId="9" hidden="1"/>
    <cellStyle name="Lien hypertexte visité" xfId="21506" builtinId="9" hidden="1"/>
    <cellStyle name="Lien hypertexte visité" xfId="21508" builtinId="9" hidden="1"/>
    <cellStyle name="Lien hypertexte visité" xfId="21510" builtinId="9" hidden="1"/>
    <cellStyle name="Lien hypertexte visité" xfId="21512" builtinId="9" hidden="1"/>
    <cellStyle name="Lien hypertexte visité" xfId="21514" builtinId="9" hidden="1"/>
    <cellStyle name="Lien hypertexte visité" xfId="21516" builtinId="9" hidden="1"/>
    <cellStyle name="Lien hypertexte visité" xfId="21518" builtinId="9" hidden="1"/>
    <cellStyle name="Lien hypertexte visité" xfId="21520" builtinId="9" hidden="1"/>
    <cellStyle name="Lien hypertexte visité" xfId="21522" builtinId="9" hidden="1"/>
    <cellStyle name="Lien hypertexte visité" xfId="21524" builtinId="9" hidden="1"/>
    <cellStyle name="Lien hypertexte visité" xfId="21526" builtinId="9" hidden="1"/>
    <cellStyle name="Lien hypertexte visité" xfId="21528" builtinId="9" hidden="1"/>
    <cellStyle name="Lien hypertexte visité" xfId="21530" builtinId="9" hidden="1"/>
    <cellStyle name="Lien hypertexte visité" xfId="21532" builtinId="9" hidden="1"/>
    <cellStyle name="Lien hypertexte visité" xfId="21534" builtinId="9" hidden="1"/>
    <cellStyle name="Lien hypertexte visité" xfId="21536" builtinId="9" hidden="1"/>
    <cellStyle name="Lien hypertexte visité" xfId="21538" builtinId="9" hidden="1"/>
    <cellStyle name="Lien hypertexte visité" xfId="21540" builtinId="9" hidden="1"/>
    <cellStyle name="Lien hypertexte visité" xfId="21542" builtinId="9" hidden="1"/>
    <cellStyle name="Lien hypertexte visité" xfId="21544" builtinId="9" hidden="1"/>
    <cellStyle name="Lien hypertexte visité" xfId="21546" builtinId="9" hidden="1"/>
    <cellStyle name="Lien hypertexte visité" xfId="21548" builtinId="9" hidden="1"/>
    <cellStyle name="Lien hypertexte visité" xfId="21550" builtinId="9" hidden="1"/>
    <cellStyle name="Lien hypertexte visité" xfId="21552" builtinId="9" hidden="1"/>
    <cellStyle name="Lien hypertexte visité" xfId="21554" builtinId="9" hidden="1"/>
    <cellStyle name="Lien hypertexte visité" xfId="21556" builtinId="9" hidden="1"/>
    <cellStyle name="Lien hypertexte visité" xfId="21558" builtinId="9" hidden="1"/>
    <cellStyle name="Lien hypertexte visité" xfId="21560" builtinId="9" hidden="1"/>
    <cellStyle name="Lien hypertexte visité" xfId="21562" builtinId="9" hidden="1"/>
    <cellStyle name="Lien hypertexte visité" xfId="21564" builtinId="9" hidden="1"/>
    <cellStyle name="Lien hypertexte visité" xfId="21566" builtinId="9" hidden="1"/>
    <cellStyle name="Lien hypertexte visité" xfId="21568" builtinId="9" hidden="1"/>
    <cellStyle name="Lien hypertexte visité" xfId="21570" builtinId="9" hidden="1"/>
    <cellStyle name="Lien hypertexte visité" xfId="21572" builtinId="9" hidden="1"/>
    <cellStyle name="Lien hypertexte visité" xfId="21574" builtinId="9" hidden="1"/>
    <cellStyle name="Lien hypertexte visité" xfId="21576" builtinId="9" hidden="1"/>
    <cellStyle name="Lien hypertexte visité" xfId="21578" builtinId="9" hidden="1"/>
    <cellStyle name="Lien hypertexte visité" xfId="21580" builtinId="9" hidden="1"/>
    <cellStyle name="Lien hypertexte visité" xfId="21582" builtinId="9" hidden="1"/>
    <cellStyle name="Lien hypertexte visité" xfId="21584" builtinId="9" hidden="1"/>
    <cellStyle name="Lien hypertexte visité" xfId="21586" builtinId="9" hidden="1"/>
    <cellStyle name="Lien hypertexte visité" xfId="21588" builtinId="9" hidden="1"/>
    <cellStyle name="Lien hypertexte visité" xfId="21590" builtinId="9" hidden="1"/>
    <cellStyle name="Lien hypertexte visité" xfId="21592" builtinId="9" hidden="1"/>
    <cellStyle name="Lien hypertexte visité" xfId="21594" builtinId="9" hidden="1"/>
    <cellStyle name="Lien hypertexte visité" xfId="21596" builtinId="9" hidden="1"/>
    <cellStyle name="Lien hypertexte visité" xfId="21598" builtinId="9" hidden="1"/>
    <cellStyle name="Lien hypertexte visité" xfId="21600" builtinId="9" hidden="1"/>
    <cellStyle name="Lien hypertexte visité" xfId="21602" builtinId="9" hidden="1"/>
    <cellStyle name="Lien hypertexte visité" xfId="21604" builtinId="9" hidden="1"/>
    <cellStyle name="Lien hypertexte visité" xfId="21606" builtinId="9" hidden="1"/>
    <cellStyle name="Lien hypertexte visité" xfId="21608" builtinId="9" hidden="1"/>
    <cellStyle name="Lien hypertexte visité" xfId="21610" builtinId="9" hidden="1"/>
    <cellStyle name="Lien hypertexte visité" xfId="21612" builtinId="9" hidden="1"/>
    <cellStyle name="Lien hypertexte visité" xfId="21614" builtinId="9" hidden="1"/>
    <cellStyle name="Lien hypertexte visité" xfId="21616" builtinId="9" hidden="1"/>
    <cellStyle name="Lien hypertexte visité" xfId="21618" builtinId="9" hidden="1"/>
    <cellStyle name="Lien hypertexte visité" xfId="21620" builtinId="9" hidden="1"/>
    <cellStyle name="Lien hypertexte visité" xfId="21622" builtinId="9" hidden="1"/>
    <cellStyle name="Lien hypertexte visité" xfId="21624" builtinId="9" hidden="1"/>
    <cellStyle name="Lien hypertexte visité" xfId="21626" builtinId="9" hidden="1"/>
    <cellStyle name="Lien hypertexte visité" xfId="21628" builtinId="9" hidden="1"/>
    <cellStyle name="Lien hypertexte visité" xfId="21630" builtinId="9" hidden="1"/>
    <cellStyle name="Lien hypertexte visité" xfId="21632" builtinId="9" hidden="1"/>
    <cellStyle name="Lien hypertexte visité" xfId="21634" builtinId="9" hidden="1"/>
    <cellStyle name="Lien hypertexte visité" xfId="21636" builtinId="9" hidden="1"/>
    <cellStyle name="Lien hypertexte visité" xfId="21638" builtinId="9" hidden="1"/>
    <cellStyle name="Lien hypertexte visité" xfId="21640" builtinId="9" hidden="1"/>
    <cellStyle name="Lien hypertexte visité" xfId="21642" builtinId="9" hidden="1"/>
    <cellStyle name="Lien hypertexte visité" xfId="21644" builtinId="9" hidden="1"/>
    <cellStyle name="Lien hypertexte visité" xfId="21646" builtinId="9" hidden="1"/>
    <cellStyle name="Lien hypertexte visité" xfId="21648" builtinId="9" hidden="1"/>
    <cellStyle name="Lien hypertexte visité" xfId="21650" builtinId="9" hidden="1"/>
    <cellStyle name="Lien hypertexte visité" xfId="21652" builtinId="9" hidden="1"/>
    <cellStyle name="Lien hypertexte visité" xfId="21654" builtinId="9" hidden="1"/>
    <cellStyle name="Lien hypertexte visité" xfId="21656" builtinId="9" hidden="1"/>
    <cellStyle name="Lien hypertexte visité" xfId="21658" builtinId="9" hidden="1"/>
    <cellStyle name="Lien hypertexte visité" xfId="21660" builtinId="9" hidden="1"/>
    <cellStyle name="Lien hypertexte visité" xfId="21662" builtinId="9" hidden="1"/>
    <cellStyle name="Lien hypertexte visité" xfId="21664" builtinId="9" hidden="1"/>
    <cellStyle name="Lien hypertexte visité" xfId="21666" builtinId="9" hidden="1"/>
    <cellStyle name="Lien hypertexte visité" xfId="21668" builtinId="9" hidden="1"/>
    <cellStyle name="Lien hypertexte visité" xfId="21670" builtinId="9" hidden="1"/>
    <cellStyle name="Lien hypertexte visité" xfId="21672" builtinId="9" hidden="1"/>
    <cellStyle name="Lien hypertexte visité" xfId="21674" builtinId="9" hidden="1"/>
    <cellStyle name="Lien hypertexte visité" xfId="21676" builtinId="9" hidden="1"/>
    <cellStyle name="Lien hypertexte visité" xfId="21678" builtinId="9" hidden="1"/>
    <cellStyle name="Lien hypertexte visité" xfId="21680" builtinId="9" hidden="1"/>
    <cellStyle name="Lien hypertexte visité" xfId="21682" builtinId="9" hidden="1"/>
    <cellStyle name="Lien hypertexte visité" xfId="21684" builtinId="9" hidden="1"/>
    <cellStyle name="Lien hypertexte visité" xfId="21686" builtinId="9" hidden="1"/>
    <cellStyle name="Lien hypertexte visité" xfId="21688" builtinId="9" hidden="1"/>
    <cellStyle name="Lien hypertexte visité" xfId="21690" builtinId="9" hidden="1"/>
    <cellStyle name="Lien hypertexte visité" xfId="21692" builtinId="9" hidden="1"/>
    <cellStyle name="Lien hypertexte visité" xfId="21694" builtinId="9" hidden="1"/>
    <cellStyle name="Lien hypertexte visité" xfId="21696" builtinId="9" hidden="1"/>
    <cellStyle name="Lien hypertexte visité" xfId="21698" builtinId="9" hidden="1"/>
    <cellStyle name="Lien hypertexte visité" xfId="21700" builtinId="9" hidden="1"/>
    <cellStyle name="Lien hypertexte visité" xfId="21702" builtinId="9" hidden="1"/>
    <cellStyle name="Lien hypertexte visité" xfId="21704" builtinId="9" hidden="1"/>
    <cellStyle name="Lien hypertexte visité" xfId="21706" builtinId="9" hidden="1"/>
    <cellStyle name="Lien hypertexte visité" xfId="21708" builtinId="9" hidden="1"/>
    <cellStyle name="Lien hypertexte visité" xfId="21710" builtinId="9" hidden="1"/>
    <cellStyle name="Lien hypertexte visité" xfId="21712" builtinId="9" hidden="1"/>
    <cellStyle name="Lien hypertexte visité" xfId="21714" builtinId="9" hidden="1"/>
    <cellStyle name="Lien hypertexte visité" xfId="21716" builtinId="9" hidden="1"/>
    <cellStyle name="Lien hypertexte visité" xfId="21718" builtinId="9" hidden="1"/>
    <cellStyle name="Lien hypertexte visité" xfId="21720" builtinId="9" hidden="1"/>
    <cellStyle name="Lien hypertexte visité" xfId="21722" builtinId="9" hidden="1"/>
    <cellStyle name="Lien hypertexte visité" xfId="21724" builtinId="9" hidden="1"/>
    <cellStyle name="Lien hypertexte visité" xfId="21726" builtinId="9" hidden="1"/>
    <cellStyle name="Lien hypertexte visité" xfId="21728" builtinId="9" hidden="1"/>
    <cellStyle name="Lien hypertexte visité" xfId="21730" builtinId="9" hidden="1"/>
    <cellStyle name="Lien hypertexte visité" xfId="21732" builtinId="9" hidden="1"/>
    <cellStyle name="Lien hypertexte visité" xfId="21734" builtinId="9" hidden="1"/>
    <cellStyle name="Lien hypertexte visité" xfId="21736" builtinId="9" hidden="1"/>
    <cellStyle name="Lien hypertexte visité" xfId="21738" builtinId="9" hidden="1"/>
    <cellStyle name="Lien hypertexte visité" xfId="21740" builtinId="9" hidden="1"/>
    <cellStyle name="Lien hypertexte visité" xfId="21742" builtinId="9" hidden="1"/>
    <cellStyle name="Lien hypertexte visité" xfId="21744" builtinId="9" hidden="1"/>
    <cellStyle name="Lien hypertexte visité" xfId="21746" builtinId="9" hidden="1"/>
    <cellStyle name="Lien hypertexte visité" xfId="21748" builtinId="9" hidden="1"/>
    <cellStyle name="Lien hypertexte visité" xfId="21750" builtinId="9" hidden="1"/>
    <cellStyle name="Lien hypertexte visité" xfId="21752" builtinId="9" hidden="1"/>
    <cellStyle name="Lien hypertexte visité" xfId="21754" builtinId="9" hidden="1"/>
    <cellStyle name="Lien hypertexte visité" xfId="21756" builtinId="9" hidden="1"/>
    <cellStyle name="Lien hypertexte visité" xfId="21758" builtinId="9" hidden="1"/>
    <cellStyle name="Lien hypertexte visité" xfId="21760" builtinId="9" hidden="1"/>
    <cellStyle name="Lien hypertexte visité" xfId="21762" builtinId="9" hidden="1"/>
    <cellStyle name="Lien hypertexte visité" xfId="21764" builtinId="9" hidden="1"/>
    <cellStyle name="Lien hypertexte visité" xfId="21766" builtinId="9" hidden="1"/>
    <cellStyle name="Lien hypertexte visité" xfId="21768" builtinId="9" hidden="1"/>
    <cellStyle name="Lien hypertexte visité" xfId="21770" builtinId="9" hidden="1"/>
    <cellStyle name="Lien hypertexte visité" xfId="21772" builtinId="9" hidden="1"/>
    <cellStyle name="Lien hypertexte visité" xfId="21774" builtinId="9" hidden="1"/>
    <cellStyle name="Lien hypertexte visité" xfId="21776" builtinId="9" hidden="1"/>
    <cellStyle name="Lien hypertexte visité" xfId="21778" builtinId="9" hidden="1"/>
    <cellStyle name="Lien hypertexte visité" xfId="21780" builtinId="9" hidden="1"/>
    <cellStyle name="Lien hypertexte visité" xfId="21782" builtinId="9" hidden="1"/>
    <cellStyle name="Lien hypertexte visité" xfId="21784" builtinId="9" hidden="1"/>
    <cellStyle name="Lien hypertexte visité" xfId="21786" builtinId="9" hidden="1"/>
    <cellStyle name="Lien hypertexte visité" xfId="21788" builtinId="9" hidden="1"/>
    <cellStyle name="Lien hypertexte visité" xfId="21790" builtinId="9" hidden="1"/>
    <cellStyle name="Lien hypertexte visité" xfId="21792" builtinId="9" hidden="1"/>
    <cellStyle name="Lien hypertexte visité" xfId="21794" builtinId="9" hidden="1"/>
    <cellStyle name="Lien hypertexte visité" xfId="21796" builtinId="9" hidden="1"/>
    <cellStyle name="Lien hypertexte visité" xfId="21798" builtinId="9" hidden="1"/>
    <cellStyle name="Lien hypertexte visité" xfId="21800" builtinId="9" hidden="1"/>
    <cellStyle name="Lien hypertexte visité" xfId="21802" builtinId="9" hidden="1"/>
    <cellStyle name="Lien hypertexte visité" xfId="21804" builtinId="9" hidden="1"/>
    <cellStyle name="Lien hypertexte visité" xfId="21806" builtinId="9" hidden="1"/>
    <cellStyle name="Lien hypertexte visité" xfId="21808" builtinId="9" hidden="1"/>
    <cellStyle name="Lien hypertexte visité" xfId="21810" builtinId="9" hidden="1"/>
    <cellStyle name="Lien hypertexte visité" xfId="21812" builtinId="9" hidden="1"/>
    <cellStyle name="Lien hypertexte visité" xfId="21814" builtinId="9" hidden="1"/>
    <cellStyle name="Lien hypertexte visité" xfId="21816" builtinId="9" hidden="1"/>
    <cellStyle name="Lien hypertexte visité" xfId="21818" builtinId="9" hidden="1"/>
    <cellStyle name="Lien hypertexte visité" xfId="21820" builtinId="9" hidden="1"/>
    <cellStyle name="Lien hypertexte visité" xfId="21822" builtinId="9" hidden="1"/>
    <cellStyle name="Lien hypertexte visité" xfId="21824" builtinId="9" hidden="1"/>
    <cellStyle name="Lien hypertexte visité" xfId="21826" builtinId="9" hidden="1"/>
    <cellStyle name="Lien hypertexte visité" xfId="21828" builtinId="9" hidden="1"/>
    <cellStyle name="Lien hypertexte visité" xfId="21830" builtinId="9" hidden="1"/>
    <cellStyle name="Lien hypertexte visité" xfId="21832" builtinId="9" hidden="1"/>
    <cellStyle name="Lien hypertexte visité" xfId="21834" builtinId="9" hidden="1"/>
    <cellStyle name="Lien hypertexte visité" xfId="21836" builtinId="9" hidden="1"/>
    <cellStyle name="Lien hypertexte visité" xfId="21838" builtinId="9" hidden="1"/>
    <cellStyle name="Lien hypertexte visité" xfId="21840" builtinId="9" hidden="1"/>
    <cellStyle name="Lien hypertexte visité" xfId="21842" builtinId="9" hidden="1"/>
    <cellStyle name="Lien hypertexte visité" xfId="21844" builtinId="9" hidden="1"/>
    <cellStyle name="Lien hypertexte visité" xfId="21846" builtinId="9" hidden="1"/>
    <cellStyle name="Lien hypertexte visité" xfId="21848" builtinId="9" hidden="1"/>
    <cellStyle name="Lien hypertexte visité" xfId="21850" builtinId="9" hidden="1"/>
    <cellStyle name="Lien hypertexte visité" xfId="21852" builtinId="9" hidden="1"/>
    <cellStyle name="Lien hypertexte visité" xfId="21854" builtinId="9" hidden="1"/>
    <cellStyle name="Lien hypertexte visité" xfId="21856" builtinId="9" hidden="1"/>
    <cellStyle name="Lien hypertexte visité" xfId="21858" builtinId="9" hidden="1"/>
    <cellStyle name="Lien hypertexte visité" xfId="21860" builtinId="9" hidden="1"/>
    <cellStyle name="Lien hypertexte visité" xfId="21862" builtinId="9" hidden="1"/>
    <cellStyle name="Lien hypertexte visité" xfId="21864" builtinId="9" hidden="1"/>
    <cellStyle name="Lien hypertexte visité" xfId="21866" builtinId="9" hidden="1"/>
    <cellStyle name="Lien hypertexte visité" xfId="21868" builtinId="9" hidden="1"/>
    <cellStyle name="Lien hypertexte visité" xfId="21870" builtinId="9" hidden="1"/>
    <cellStyle name="Lien hypertexte visité" xfId="21872" builtinId="9" hidden="1"/>
    <cellStyle name="Lien hypertexte visité" xfId="21874" builtinId="9" hidden="1"/>
    <cellStyle name="Lien hypertexte visité" xfId="21876" builtinId="9" hidden="1"/>
    <cellStyle name="Lien hypertexte visité" xfId="21878" builtinId="9" hidden="1"/>
    <cellStyle name="Lien hypertexte visité" xfId="21880" builtinId="9" hidden="1"/>
    <cellStyle name="Lien hypertexte visité" xfId="21882" builtinId="9" hidden="1"/>
    <cellStyle name="Lien hypertexte visité" xfId="21884" builtinId="9" hidden="1"/>
    <cellStyle name="Lien hypertexte visité" xfId="21886" builtinId="9" hidden="1"/>
    <cellStyle name="Lien hypertexte visité" xfId="21888" builtinId="9" hidden="1"/>
    <cellStyle name="Lien hypertexte visité" xfId="21890" builtinId="9" hidden="1"/>
    <cellStyle name="Lien hypertexte visité" xfId="21892" builtinId="9" hidden="1"/>
    <cellStyle name="Lien hypertexte visité" xfId="21894" builtinId="9" hidden="1"/>
    <cellStyle name="Lien hypertexte visité" xfId="21896" builtinId="9" hidden="1"/>
    <cellStyle name="Lien hypertexte visité" xfId="21898" builtinId="9" hidden="1"/>
    <cellStyle name="Lien hypertexte visité" xfId="21900" builtinId="9" hidden="1"/>
    <cellStyle name="Lien hypertexte visité" xfId="21902" builtinId="9" hidden="1"/>
    <cellStyle name="Lien hypertexte visité" xfId="21904" builtinId="9" hidden="1"/>
    <cellStyle name="Lien hypertexte visité" xfId="21906" builtinId="9" hidden="1"/>
    <cellStyle name="Lien hypertexte visité" xfId="21908" builtinId="9" hidden="1"/>
    <cellStyle name="Lien hypertexte visité" xfId="21910" builtinId="9" hidden="1"/>
    <cellStyle name="Lien hypertexte visité" xfId="21912" builtinId="9" hidden="1"/>
    <cellStyle name="Lien hypertexte visité" xfId="21914" builtinId="9" hidden="1"/>
    <cellStyle name="Lien hypertexte visité" xfId="21916" builtinId="9" hidden="1"/>
    <cellStyle name="Lien hypertexte visité" xfId="21918" builtinId="9" hidden="1"/>
    <cellStyle name="Lien hypertexte visité" xfId="21920" builtinId="9" hidden="1"/>
    <cellStyle name="Lien hypertexte visité" xfId="21922" builtinId="9" hidden="1"/>
    <cellStyle name="Lien hypertexte visité" xfId="21924" builtinId="9" hidden="1"/>
    <cellStyle name="Lien hypertexte visité" xfId="21926" builtinId="9" hidden="1"/>
    <cellStyle name="Lien hypertexte visité" xfId="21928" builtinId="9" hidden="1"/>
    <cellStyle name="Lien hypertexte visité" xfId="21930" builtinId="9" hidden="1"/>
    <cellStyle name="Lien hypertexte visité" xfId="21932" builtinId="9" hidden="1"/>
    <cellStyle name="Lien hypertexte visité" xfId="21934" builtinId="9" hidden="1"/>
    <cellStyle name="Lien hypertexte visité" xfId="21936" builtinId="9" hidden="1"/>
    <cellStyle name="Lien hypertexte visité" xfId="21938" builtinId="9" hidden="1"/>
    <cellStyle name="Lien hypertexte visité" xfId="21940" builtinId="9" hidden="1"/>
    <cellStyle name="Lien hypertexte visité" xfId="21942" builtinId="9" hidden="1"/>
    <cellStyle name="Lien hypertexte visité" xfId="21944" builtinId="9" hidden="1"/>
    <cellStyle name="Lien hypertexte visité" xfId="21946" builtinId="9" hidden="1"/>
    <cellStyle name="Lien hypertexte visité" xfId="21948" builtinId="9" hidden="1"/>
    <cellStyle name="Lien hypertexte visité" xfId="21950" builtinId="9" hidden="1"/>
    <cellStyle name="Lien hypertexte visité" xfId="21952" builtinId="9" hidden="1"/>
    <cellStyle name="Lien hypertexte visité" xfId="21954" builtinId="9" hidden="1"/>
    <cellStyle name="Lien hypertexte visité" xfId="21956" builtinId="9" hidden="1"/>
    <cellStyle name="Lien hypertexte visité" xfId="21958" builtinId="9" hidden="1"/>
    <cellStyle name="Lien hypertexte visité" xfId="21960" builtinId="9" hidden="1"/>
    <cellStyle name="Lien hypertexte visité" xfId="21962" builtinId="9" hidden="1"/>
    <cellStyle name="Lien hypertexte visité" xfId="21964" builtinId="9" hidden="1"/>
    <cellStyle name="Lien hypertexte visité" xfId="21966" builtinId="9" hidden="1"/>
    <cellStyle name="Lien hypertexte visité" xfId="21968" builtinId="9" hidden="1"/>
    <cellStyle name="Lien hypertexte visité" xfId="21970" builtinId="9" hidden="1"/>
    <cellStyle name="Lien hypertexte visité" xfId="21972" builtinId="9" hidden="1"/>
    <cellStyle name="Lien hypertexte visité" xfId="21974" builtinId="9" hidden="1"/>
    <cellStyle name="Lien hypertexte visité" xfId="21976" builtinId="9" hidden="1"/>
    <cellStyle name="Lien hypertexte visité" xfId="21978" builtinId="9" hidden="1"/>
    <cellStyle name="Lien hypertexte visité" xfId="21980" builtinId="9" hidden="1"/>
    <cellStyle name="Lien hypertexte visité" xfId="21982" builtinId="9" hidden="1"/>
    <cellStyle name="Lien hypertexte visité" xfId="21984" builtinId="9" hidden="1"/>
    <cellStyle name="Lien hypertexte visité" xfId="21986" builtinId="9" hidden="1"/>
    <cellStyle name="Lien hypertexte visité" xfId="21988" builtinId="9" hidden="1"/>
    <cellStyle name="Lien hypertexte visité" xfId="21990" builtinId="9" hidden="1"/>
    <cellStyle name="Lien hypertexte visité" xfId="21992" builtinId="9" hidden="1"/>
    <cellStyle name="Lien hypertexte visité" xfId="21994" builtinId="9" hidden="1"/>
    <cellStyle name="Lien hypertexte visité" xfId="21996" builtinId="9" hidden="1"/>
    <cellStyle name="Lien hypertexte visité" xfId="21998" builtinId="9" hidden="1"/>
    <cellStyle name="Lien hypertexte visité" xfId="22000" builtinId="9" hidden="1"/>
    <cellStyle name="Lien hypertexte visité" xfId="22002" builtinId="9" hidden="1"/>
    <cellStyle name="Lien hypertexte visité" xfId="22004" builtinId="9" hidden="1"/>
    <cellStyle name="Lien hypertexte visité" xfId="22006" builtinId="9" hidden="1"/>
    <cellStyle name="Lien hypertexte visité" xfId="22008" builtinId="9" hidden="1"/>
    <cellStyle name="Lien hypertexte visité" xfId="22010" builtinId="9" hidden="1"/>
    <cellStyle name="Lien hypertexte visité" xfId="22012" builtinId="9" hidden="1"/>
    <cellStyle name="Lien hypertexte visité" xfId="22014" builtinId="9" hidden="1"/>
    <cellStyle name="Lien hypertexte visité" xfId="22016" builtinId="9" hidden="1"/>
    <cellStyle name="Lien hypertexte visité" xfId="22018" builtinId="9" hidden="1"/>
    <cellStyle name="Lien hypertexte visité" xfId="22020" builtinId="9" hidden="1"/>
    <cellStyle name="Lien hypertexte visité" xfId="22022" builtinId="9" hidden="1"/>
    <cellStyle name="Lien hypertexte visité" xfId="22024" builtinId="9" hidden="1"/>
    <cellStyle name="Lien hypertexte visité" xfId="22026" builtinId="9" hidden="1"/>
    <cellStyle name="Lien hypertexte visité" xfId="22028" builtinId="9" hidden="1"/>
    <cellStyle name="Lien hypertexte visité" xfId="22030" builtinId="9" hidden="1"/>
    <cellStyle name="Lien hypertexte visité" xfId="22032" builtinId="9" hidden="1"/>
    <cellStyle name="Lien hypertexte visité" xfId="22034" builtinId="9" hidden="1"/>
    <cellStyle name="Lien hypertexte visité" xfId="22036" builtinId="9" hidden="1"/>
    <cellStyle name="Lien hypertexte visité" xfId="22038" builtinId="9" hidden="1"/>
    <cellStyle name="Lien hypertexte visité" xfId="22040" builtinId="9" hidden="1"/>
    <cellStyle name="Lien hypertexte visité" xfId="22042" builtinId="9" hidden="1"/>
    <cellStyle name="Lien hypertexte visité" xfId="22044" builtinId="9" hidden="1"/>
    <cellStyle name="Lien hypertexte visité" xfId="22046" builtinId="9" hidden="1"/>
    <cellStyle name="Lien hypertexte visité" xfId="22048" builtinId="9" hidden="1"/>
    <cellStyle name="Lien hypertexte visité" xfId="22050" builtinId="9" hidden="1"/>
    <cellStyle name="Lien hypertexte visité" xfId="22052" builtinId="9" hidden="1"/>
    <cellStyle name="Lien hypertexte visité" xfId="22054" builtinId="9" hidden="1"/>
    <cellStyle name="Lien hypertexte visité" xfId="22056" builtinId="9" hidden="1"/>
    <cellStyle name="Lien hypertexte visité" xfId="22058" builtinId="9" hidden="1"/>
    <cellStyle name="Lien hypertexte visité" xfId="22060" builtinId="9" hidden="1"/>
    <cellStyle name="Lien hypertexte visité" xfId="22062" builtinId="9" hidden="1"/>
    <cellStyle name="Lien hypertexte visité" xfId="22064" builtinId="9" hidden="1"/>
    <cellStyle name="Lien hypertexte visité" xfId="22066" builtinId="9" hidden="1"/>
    <cellStyle name="Lien hypertexte visité" xfId="22068" builtinId="9" hidden="1"/>
    <cellStyle name="Lien hypertexte visité" xfId="22070" builtinId="9" hidden="1"/>
    <cellStyle name="Lien hypertexte visité" xfId="22072" builtinId="9" hidden="1"/>
    <cellStyle name="Lien hypertexte visité" xfId="22074" builtinId="9" hidden="1"/>
    <cellStyle name="Lien hypertexte visité" xfId="22076" builtinId="9" hidden="1"/>
    <cellStyle name="Lien hypertexte visité" xfId="22078" builtinId="9" hidden="1"/>
    <cellStyle name="Lien hypertexte visité" xfId="22080" builtinId="9" hidden="1"/>
    <cellStyle name="Lien hypertexte visité" xfId="22082" builtinId="9" hidden="1"/>
    <cellStyle name="Lien hypertexte visité" xfId="22084" builtinId="9" hidden="1"/>
    <cellStyle name="Lien hypertexte visité" xfId="22086" builtinId="9" hidden="1"/>
    <cellStyle name="Lien hypertexte visité" xfId="22088" builtinId="9" hidden="1"/>
    <cellStyle name="Lien hypertexte visité" xfId="22090" builtinId="9" hidden="1"/>
    <cellStyle name="Lien hypertexte visité" xfId="22092" builtinId="9" hidden="1"/>
    <cellStyle name="Lien hypertexte visité" xfId="22094" builtinId="9" hidden="1"/>
    <cellStyle name="Lien hypertexte visité" xfId="22096" builtinId="9" hidden="1"/>
    <cellStyle name="Lien hypertexte visité" xfId="22098" builtinId="9" hidden="1"/>
    <cellStyle name="Lien hypertexte visité" xfId="22100" builtinId="9" hidden="1"/>
    <cellStyle name="Lien hypertexte visité" xfId="22102" builtinId="9" hidden="1"/>
    <cellStyle name="Lien hypertexte visité" xfId="22104" builtinId="9" hidden="1"/>
    <cellStyle name="Lien hypertexte visité" xfId="22106" builtinId="9" hidden="1"/>
    <cellStyle name="Lien hypertexte visité" xfId="22108" builtinId="9" hidden="1"/>
    <cellStyle name="Lien hypertexte visité" xfId="22110" builtinId="9" hidden="1"/>
    <cellStyle name="Lien hypertexte visité" xfId="22112" builtinId="9" hidden="1"/>
    <cellStyle name="Lien hypertexte visité" xfId="22114" builtinId="9" hidden="1"/>
    <cellStyle name="Lien hypertexte visité" xfId="22116" builtinId="9" hidden="1"/>
    <cellStyle name="Lien hypertexte visité" xfId="22118" builtinId="9" hidden="1"/>
    <cellStyle name="Lien hypertexte visité" xfId="22120" builtinId="9" hidden="1"/>
    <cellStyle name="Lien hypertexte visité" xfId="22122" builtinId="9" hidden="1"/>
    <cellStyle name="Lien hypertexte visité" xfId="22124" builtinId="9" hidden="1"/>
    <cellStyle name="Lien hypertexte visité" xfId="22126" builtinId="9" hidden="1"/>
    <cellStyle name="Lien hypertexte visité" xfId="22128" builtinId="9" hidden="1"/>
    <cellStyle name="Lien hypertexte visité" xfId="22130" builtinId="9" hidden="1"/>
    <cellStyle name="Lien hypertexte visité" xfId="22132" builtinId="9" hidden="1"/>
    <cellStyle name="Lien hypertexte visité" xfId="22134" builtinId="9" hidden="1"/>
    <cellStyle name="Lien hypertexte visité" xfId="22136" builtinId="9" hidden="1"/>
    <cellStyle name="Lien hypertexte visité" xfId="22138" builtinId="9" hidden="1"/>
    <cellStyle name="Lien hypertexte visité" xfId="22140" builtinId="9" hidden="1"/>
    <cellStyle name="Lien hypertexte visité" xfId="22142" builtinId="9" hidden="1"/>
    <cellStyle name="Lien hypertexte visité" xfId="22144" builtinId="9" hidden="1"/>
    <cellStyle name="Lien hypertexte visité" xfId="22146" builtinId="9" hidden="1"/>
    <cellStyle name="Lien hypertexte visité" xfId="22148" builtinId="9" hidden="1"/>
    <cellStyle name="Lien hypertexte visité" xfId="22150" builtinId="9" hidden="1"/>
    <cellStyle name="Lien hypertexte visité" xfId="22152" builtinId="9" hidden="1"/>
    <cellStyle name="Lien hypertexte visité" xfId="22154" builtinId="9" hidden="1"/>
    <cellStyle name="Lien hypertexte visité" xfId="22156" builtinId="9" hidden="1"/>
    <cellStyle name="Lien hypertexte visité" xfId="22158" builtinId="9" hidden="1"/>
    <cellStyle name="Lien hypertexte visité" xfId="22160" builtinId="9" hidden="1"/>
    <cellStyle name="Lien hypertexte visité" xfId="22162" builtinId="9" hidden="1"/>
    <cellStyle name="Lien hypertexte visité" xfId="22164" builtinId="9" hidden="1"/>
    <cellStyle name="Lien hypertexte visité" xfId="22166" builtinId="9" hidden="1"/>
    <cellStyle name="Lien hypertexte visité" xfId="22168" builtinId="9" hidden="1"/>
    <cellStyle name="Lien hypertexte visité" xfId="22170" builtinId="9" hidden="1"/>
    <cellStyle name="Lien hypertexte visité" xfId="22172" builtinId="9" hidden="1"/>
    <cellStyle name="Lien hypertexte visité" xfId="22174" builtinId="9" hidden="1"/>
    <cellStyle name="Lien hypertexte visité" xfId="22176" builtinId="9" hidden="1"/>
    <cellStyle name="Lien hypertexte visité" xfId="22178" builtinId="9" hidden="1"/>
    <cellStyle name="Lien hypertexte visité" xfId="22180" builtinId="9" hidden="1"/>
    <cellStyle name="Lien hypertexte visité" xfId="22182" builtinId="9" hidden="1"/>
    <cellStyle name="Lien hypertexte visité" xfId="22184" builtinId="9" hidden="1"/>
    <cellStyle name="Lien hypertexte visité" xfId="22186" builtinId="9" hidden="1"/>
    <cellStyle name="Lien hypertexte visité" xfId="22188" builtinId="9" hidden="1"/>
    <cellStyle name="Lien hypertexte visité" xfId="22190" builtinId="9" hidden="1"/>
    <cellStyle name="Lien hypertexte visité" xfId="22192" builtinId="9" hidden="1"/>
    <cellStyle name="Lien hypertexte visité" xfId="22194" builtinId="9" hidden="1"/>
    <cellStyle name="Lien hypertexte visité" xfId="22196" builtinId="9" hidden="1"/>
    <cellStyle name="Lien hypertexte visité" xfId="22198" builtinId="9" hidden="1"/>
    <cellStyle name="Lien hypertexte visité" xfId="22200" builtinId="9" hidden="1"/>
    <cellStyle name="Lien hypertexte visité" xfId="22202" builtinId="9" hidden="1"/>
    <cellStyle name="Lien hypertexte visité" xfId="22204" builtinId="9" hidden="1"/>
    <cellStyle name="Lien hypertexte visité" xfId="22206" builtinId="9" hidden="1"/>
    <cellStyle name="Lien hypertexte visité" xfId="22208" builtinId="9" hidden="1"/>
    <cellStyle name="Lien hypertexte visité" xfId="22210" builtinId="9" hidden="1"/>
    <cellStyle name="Lien hypertexte visité" xfId="22212" builtinId="9" hidden="1"/>
    <cellStyle name="Lien hypertexte visité" xfId="22214" builtinId="9" hidden="1"/>
    <cellStyle name="Lien hypertexte visité" xfId="22216" builtinId="9" hidden="1"/>
    <cellStyle name="Lien hypertexte visité" xfId="22218" builtinId="9" hidden="1"/>
    <cellStyle name="Lien hypertexte visité" xfId="22220" builtinId="9" hidden="1"/>
    <cellStyle name="Lien hypertexte visité" xfId="22222" builtinId="9" hidden="1"/>
    <cellStyle name="Lien hypertexte visité" xfId="22224" builtinId="9" hidden="1"/>
    <cellStyle name="Lien hypertexte visité" xfId="22226" builtinId="9" hidden="1"/>
    <cellStyle name="Lien hypertexte visité" xfId="22228" builtinId="9" hidden="1"/>
    <cellStyle name="Lien hypertexte visité" xfId="22230" builtinId="9" hidden="1"/>
    <cellStyle name="Lien hypertexte visité" xfId="22232" builtinId="9" hidden="1"/>
    <cellStyle name="Lien hypertexte visité" xfId="22234" builtinId="9" hidden="1"/>
    <cellStyle name="Lien hypertexte visité" xfId="22236" builtinId="9" hidden="1"/>
    <cellStyle name="Lien hypertexte visité" xfId="22238" builtinId="9" hidden="1"/>
    <cellStyle name="Lien hypertexte visité" xfId="22240" builtinId="9" hidden="1"/>
    <cellStyle name="Lien hypertexte visité" xfId="22242" builtinId="9" hidden="1"/>
    <cellStyle name="Lien hypertexte visité" xfId="22244" builtinId="9" hidden="1"/>
    <cellStyle name="Lien hypertexte visité" xfId="22246" builtinId="9" hidden="1"/>
    <cellStyle name="Lien hypertexte visité" xfId="22248" builtinId="9" hidden="1"/>
    <cellStyle name="Lien hypertexte visité" xfId="22250" builtinId="9" hidden="1"/>
    <cellStyle name="Lien hypertexte visité" xfId="22252" builtinId="9" hidden="1"/>
    <cellStyle name="Lien hypertexte visité" xfId="22254" builtinId="9" hidden="1"/>
    <cellStyle name="Lien hypertexte visité" xfId="22256" builtinId="9" hidden="1"/>
    <cellStyle name="Lien hypertexte visité" xfId="22258" builtinId="9" hidden="1"/>
    <cellStyle name="Lien hypertexte visité" xfId="22260" builtinId="9" hidden="1"/>
    <cellStyle name="Lien hypertexte visité" xfId="22262" builtinId="9" hidden="1"/>
    <cellStyle name="Lien hypertexte visité" xfId="22264" builtinId="9" hidden="1"/>
    <cellStyle name="Lien hypertexte visité" xfId="22266" builtinId="9" hidden="1"/>
    <cellStyle name="Lien hypertexte visité" xfId="22268" builtinId="9" hidden="1"/>
    <cellStyle name="Lien hypertexte visité" xfId="22270" builtinId="9" hidden="1"/>
    <cellStyle name="Lien hypertexte visité" xfId="22272" builtinId="9" hidden="1"/>
    <cellStyle name="Lien hypertexte visité" xfId="22274" builtinId="9" hidden="1"/>
    <cellStyle name="Lien hypertexte visité" xfId="22276" builtinId="9" hidden="1"/>
    <cellStyle name="Lien hypertexte visité" xfId="22278" builtinId="9" hidden="1"/>
    <cellStyle name="Lien hypertexte visité" xfId="22280" builtinId="9" hidden="1"/>
    <cellStyle name="Lien hypertexte visité" xfId="22282" builtinId="9" hidden="1"/>
    <cellStyle name="Lien hypertexte visité" xfId="22284" builtinId="9" hidden="1"/>
    <cellStyle name="Lien hypertexte visité" xfId="22286" builtinId="9" hidden="1"/>
    <cellStyle name="Lien hypertexte visité" xfId="22288" builtinId="9" hidden="1"/>
    <cellStyle name="Lien hypertexte visité" xfId="22290" builtinId="9" hidden="1"/>
    <cellStyle name="Lien hypertexte visité" xfId="22292" builtinId="9" hidden="1"/>
    <cellStyle name="Lien hypertexte visité" xfId="22294" builtinId="9" hidden="1"/>
    <cellStyle name="Lien hypertexte visité" xfId="22296" builtinId="9" hidden="1"/>
    <cellStyle name="Lien hypertexte visité" xfId="22298" builtinId="9" hidden="1"/>
    <cellStyle name="Lien hypertexte visité" xfId="22300" builtinId="9" hidden="1"/>
    <cellStyle name="Lien hypertexte visité" xfId="22302" builtinId="9" hidden="1"/>
    <cellStyle name="Lien hypertexte visité" xfId="22304" builtinId="9" hidden="1"/>
    <cellStyle name="Lien hypertexte visité" xfId="22306" builtinId="9" hidden="1"/>
    <cellStyle name="Lien hypertexte visité" xfId="22308" builtinId="9" hidden="1"/>
    <cellStyle name="Lien hypertexte visité" xfId="22310" builtinId="9" hidden="1"/>
    <cellStyle name="Lien hypertexte visité" xfId="22312" builtinId="9" hidden="1"/>
    <cellStyle name="Lien hypertexte visité" xfId="22314" builtinId="9" hidden="1"/>
    <cellStyle name="Lien hypertexte visité" xfId="22316" builtinId="9" hidden="1"/>
    <cellStyle name="Lien hypertexte visité" xfId="22318" builtinId="9" hidden="1"/>
    <cellStyle name="Lien hypertexte visité" xfId="22320" builtinId="9" hidden="1"/>
    <cellStyle name="Lien hypertexte visité" xfId="22322" builtinId="9" hidden="1"/>
    <cellStyle name="Lien hypertexte visité" xfId="22324" builtinId="9" hidden="1"/>
    <cellStyle name="Lien hypertexte visité" xfId="22326" builtinId="9" hidden="1"/>
    <cellStyle name="Lien hypertexte visité" xfId="22328" builtinId="9" hidden="1"/>
    <cellStyle name="Lien hypertexte visité" xfId="22330" builtinId="9" hidden="1"/>
    <cellStyle name="Lien hypertexte visité" xfId="22332" builtinId="9" hidden="1"/>
    <cellStyle name="Lien hypertexte visité" xfId="22334" builtinId="9" hidden="1"/>
    <cellStyle name="Lien hypertexte visité" xfId="22336" builtinId="9" hidden="1"/>
    <cellStyle name="Lien hypertexte visité" xfId="22338" builtinId="9" hidden="1"/>
    <cellStyle name="Lien hypertexte visité" xfId="22340" builtinId="9" hidden="1"/>
    <cellStyle name="Lien hypertexte visité" xfId="22342" builtinId="9" hidden="1"/>
    <cellStyle name="Lien hypertexte visité" xfId="22344" builtinId="9" hidden="1"/>
    <cellStyle name="Lien hypertexte visité" xfId="22346" builtinId="9" hidden="1"/>
    <cellStyle name="Lien hypertexte visité" xfId="22348" builtinId="9" hidden="1"/>
    <cellStyle name="Lien hypertexte visité" xfId="22350" builtinId="9" hidden="1"/>
    <cellStyle name="Lien hypertexte visité" xfId="22352" builtinId="9" hidden="1"/>
    <cellStyle name="Lien hypertexte visité" xfId="22354" builtinId="9" hidden="1"/>
    <cellStyle name="Lien hypertexte visité" xfId="22356" builtinId="9" hidden="1"/>
    <cellStyle name="Lien hypertexte visité" xfId="22358" builtinId="9" hidden="1"/>
    <cellStyle name="Lien hypertexte visité" xfId="22360" builtinId="9" hidden="1"/>
    <cellStyle name="Lien hypertexte visité" xfId="22362" builtinId="9" hidden="1"/>
    <cellStyle name="Lien hypertexte visité" xfId="22364" builtinId="9" hidden="1"/>
    <cellStyle name="Lien hypertexte visité" xfId="22366" builtinId="9" hidden="1"/>
    <cellStyle name="Lien hypertexte visité" xfId="22368" builtinId="9" hidden="1"/>
    <cellStyle name="Lien hypertexte visité" xfId="22370" builtinId="9" hidden="1"/>
    <cellStyle name="Lien hypertexte visité" xfId="22372" builtinId="9" hidden="1"/>
    <cellStyle name="Lien hypertexte visité" xfId="22374" builtinId="9" hidden="1"/>
    <cellStyle name="Lien hypertexte visité" xfId="22376" builtinId="9" hidden="1"/>
    <cellStyle name="Lien hypertexte visité" xfId="22378" builtinId="9" hidden="1"/>
    <cellStyle name="Lien hypertexte visité" xfId="22380" builtinId="9" hidden="1"/>
    <cellStyle name="Lien hypertexte visité" xfId="22382" builtinId="9" hidden="1"/>
    <cellStyle name="Lien hypertexte visité" xfId="22384" builtinId="9" hidden="1"/>
    <cellStyle name="Lien hypertexte visité" xfId="22386" builtinId="9" hidden="1"/>
    <cellStyle name="Lien hypertexte visité" xfId="22388" builtinId="9" hidden="1"/>
    <cellStyle name="Lien hypertexte visité" xfId="22390" builtinId="9" hidden="1"/>
    <cellStyle name="Lien hypertexte visité" xfId="22392" builtinId="9" hidden="1"/>
    <cellStyle name="Lien hypertexte visité" xfId="22394" builtinId="9" hidden="1"/>
    <cellStyle name="Lien hypertexte visité" xfId="22396" builtinId="9" hidden="1"/>
    <cellStyle name="Lien hypertexte visité" xfId="22398" builtinId="9" hidden="1"/>
    <cellStyle name="Lien hypertexte visité" xfId="22400" builtinId="9" hidden="1"/>
    <cellStyle name="Lien hypertexte visité" xfId="22402" builtinId="9" hidden="1"/>
    <cellStyle name="Lien hypertexte visité" xfId="22404" builtinId="9" hidden="1"/>
    <cellStyle name="Lien hypertexte visité" xfId="22406" builtinId="9" hidden="1"/>
    <cellStyle name="Lien hypertexte visité" xfId="22408" builtinId="9" hidden="1"/>
    <cellStyle name="Lien hypertexte visité" xfId="22410" builtinId="9" hidden="1"/>
    <cellStyle name="Lien hypertexte visité" xfId="22412" builtinId="9" hidden="1"/>
    <cellStyle name="Lien hypertexte visité" xfId="22414" builtinId="9" hidden="1"/>
    <cellStyle name="Lien hypertexte visité" xfId="22416" builtinId="9" hidden="1"/>
    <cellStyle name="Lien hypertexte visité" xfId="22418" builtinId="9" hidden="1"/>
    <cellStyle name="Lien hypertexte visité" xfId="22420" builtinId="9" hidden="1"/>
    <cellStyle name="Lien hypertexte visité" xfId="22422" builtinId="9" hidden="1"/>
    <cellStyle name="Lien hypertexte visité" xfId="22424" builtinId="9" hidden="1"/>
    <cellStyle name="Lien hypertexte visité" xfId="22426" builtinId="9" hidden="1"/>
    <cellStyle name="Lien hypertexte visité" xfId="22428" builtinId="9" hidden="1"/>
    <cellStyle name="Lien hypertexte visité" xfId="22430" builtinId="9" hidden="1"/>
    <cellStyle name="Lien hypertexte visité" xfId="22432" builtinId="9" hidden="1"/>
    <cellStyle name="Lien hypertexte visité" xfId="22434" builtinId="9" hidden="1"/>
    <cellStyle name="Lien hypertexte visité" xfId="22436" builtinId="9" hidden="1"/>
    <cellStyle name="Lien hypertexte visité" xfId="22438" builtinId="9" hidden="1"/>
    <cellStyle name="Lien hypertexte visité" xfId="22440" builtinId="9" hidden="1"/>
    <cellStyle name="Lien hypertexte visité" xfId="22442" builtinId="9" hidden="1"/>
    <cellStyle name="Lien hypertexte visité" xfId="22444" builtinId="9" hidden="1"/>
    <cellStyle name="Lien hypertexte visité" xfId="22446" builtinId="9" hidden="1"/>
    <cellStyle name="Lien hypertexte visité" xfId="22448" builtinId="9" hidden="1"/>
    <cellStyle name="Lien hypertexte visité" xfId="22450" builtinId="9" hidden="1"/>
    <cellStyle name="Lien hypertexte visité" xfId="22452" builtinId="9" hidden="1"/>
    <cellStyle name="Lien hypertexte visité" xfId="22454" builtinId="9" hidden="1"/>
    <cellStyle name="Lien hypertexte visité" xfId="22456" builtinId="9" hidden="1"/>
    <cellStyle name="Lien hypertexte visité" xfId="22458" builtinId="9" hidden="1"/>
    <cellStyle name="Lien hypertexte visité" xfId="22460" builtinId="9" hidden="1"/>
    <cellStyle name="Lien hypertexte visité" xfId="22462" builtinId="9" hidden="1"/>
    <cellStyle name="Lien hypertexte visité" xfId="22464" builtinId="9" hidden="1"/>
    <cellStyle name="Lien hypertexte visité" xfId="22466" builtinId="9" hidden="1"/>
    <cellStyle name="Lien hypertexte visité" xfId="22468" builtinId="9" hidden="1"/>
    <cellStyle name="Lien hypertexte visité" xfId="22470" builtinId="9" hidden="1"/>
    <cellStyle name="Lien hypertexte visité" xfId="22472" builtinId="9" hidden="1"/>
    <cellStyle name="Lien hypertexte visité" xfId="22474" builtinId="9" hidden="1"/>
    <cellStyle name="Lien hypertexte visité" xfId="22476" builtinId="9" hidden="1"/>
    <cellStyle name="Lien hypertexte visité" xfId="22478" builtinId="9" hidden="1"/>
    <cellStyle name="Lien hypertexte visité" xfId="22480" builtinId="9" hidden="1"/>
    <cellStyle name="Lien hypertexte visité" xfId="22482" builtinId="9" hidden="1"/>
    <cellStyle name="Lien hypertexte visité" xfId="22484" builtinId="9" hidden="1"/>
    <cellStyle name="Lien hypertexte visité" xfId="22486" builtinId="9" hidden="1"/>
    <cellStyle name="Lien hypertexte visité" xfId="22488" builtinId="9" hidden="1"/>
    <cellStyle name="Lien hypertexte visité" xfId="22490" builtinId="9" hidden="1"/>
    <cellStyle name="Lien hypertexte visité" xfId="22492" builtinId="9" hidden="1"/>
    <cellStyle name="Lien hypertexte visité" xfId="22494" builtinId="9" hidden="1"/>
    <cellStyle name="Lien hypertexte visité" xfId="22496" builtinId="9" hidden="1"/>
    <cellStyle name="Lien hypertexte visité" xfId="22498" builtinId="9" hidden="1"/>
    <cellStyle name="Lien hypertexte visité" xfId="22500" builtinId="9" hidden="1"/>
    <cellStyle name="Lien hypertexte visité" xfId="22502" builtinId="9" hidden="1"/>
    <cellStyle name="Lien hypertexte visité" xfId="22504" builtinId="9" hidden="1"/>
    <cellStyle name="Lien hypertexte visité" xfId="22506" builtinId="9" hidden="1"/>
    <cellStyle name="Lien hypertexte visité" xfId="22508" builtinId="9" hidden="1"/>
    <cellStyle name="Lien hypertexte visité" xfId="22510" builtinId="9" hidden="1"/>
    <cellStyle name="Lien hypertexte visité" xfId="22512" builtinId="9" hidden="1"/>
    <cellStyle name="Lien hypertexte visité" xfId="22514" builtinId="9" hidden="1"/>
    <cellStyle name="Lien hypertexte visité" xfId="22516" builtinId="9" hidden="1"/>
    <cellStyle name="Lien hypertexte visité" xfId="22518" builtinId="9" hidden="1"/>
    <cellStyle name="Lien hypertexte visité" xfId="22520" builtinId="9" hidden="1"/>
    <cellStyle name="Lien hypertexte visité" xfId="22522" builtinId="9" hidden="1"/>
    <cellStyle name="Lien hypertexte visité" xfId="22524" builtinId="9" hidden="1"/>
    <cellStyle name="Lien hypertexte visité" xfId="22526" builtinId="9" hidden="1"/>
    <cellStyle name="Lien hypertexte visité" xfId="22528" builtinId="9" hidden="1"/>
    <cellStyle name="Lien hypertexte visité" xfId="22530" builtinId="9" hidden="1"/>
    <cellStyle name="Lien hypertexte visité" xfId="22532" builtinId="9" hidden="1"/>
    <cellStyle name="Lien hypertexte visité" xfId="22534" builtinId="9" hidden="1"/>
    <cellStyle name="Lien hypertexte visité" xfId="22536" builtinId="9" hidden="1"/>
    <cellStyle name="Lien hypertexte visité" xfId="22538" builtinId="9" hidden="1"/>
    <cellStyle name="Lien hypertexte visité" xfId="22540" builtinId="9" hidden="1"/>
    <cellStyle name="Lien hypertexte visité" xfId="22542" builtinId="9" hidden="1"/>
    <cellStyle name="Lien hypertexte visité" xfId="22544" builtinId="9" hidden="1"/>
    <cellStyle name="Lien hypertexte visité" xfId="22546" builtinId="9" hidden="1"/>
    <cellStyle name="Lien hypertexte visité" xfId="22548" builtinId="9" hidden="1"/>
    <cellStyle name="Lien hypertexte visité" xfId="22550" builtinId="9" hidden="1"/>
    <cellStyle name="Lien hypertexte visité" xfId="22552" builtinId="9" hidden="1"/>
    <cellStyle name="Lien hypertexte visité" xfId="22554" builtinId="9" hidden="1"/>
    <cellStyle name="Lien hypertexte visité" xfId="22556" builtinId="9" hidden="1"/>
    <cellStyle name="Lien hypertexte visité" xfId="22558" builtinId="9" hidden="1"/>
    <cellStyle name="Lien hypertexte visité" xfId="22560" builtinId="9" hidden="1"/>
    <cellStyle name="Lien hypertexte visité" xfId="22562" builtinId="9" hidden="1"/>
    <cellStyle name="Lien hypertexte visité" xfId="22564" builtinId="9" hidden="1"/>
    <cellStyle name="Lien hypertexte visité" xfId="22566" builtinId="9" hidden="1"/>
    <cellStyle name="Lien hypertexte visité" xfId="22568" builtinId="9" hidden="1"/>
    <cellStyle name="Lien hypertexte visité" xfId="22570" builtinId="9" hidden="1"/>
    <cellStyle name="Lien hypertexte visité" xfId="22572" builtinId="9" hidden="1"/>
    <cellStyle name="Lien hypertexte visité" xfId="22574" builtinId="9" hidden="1"/>
    <cellStyle name="Lien hypertexte visité" xfId="22576" builtinId="9" hidden="1"/>
    <cellStyle name="Lien hypertexte visité" xfId="22578" builtinId="9" hidden="1"/>
    <cellStyle name="Lien hypertexte visité" xfId="22580" builtinId="9" hidden="1"/>
    <cellStyle name="Lien hypertexte visité" xfId="22582" builtinId="9" hidden="1"/>
    <cellStyle name="Lien hypertexte visité" xfId="22584" builtinId="9" hidden="1"/>
    <cellStyle name="Lien hypertexte visité" xfId="22586" builtinId="9" hidden="1"/>
    <cellStyle name="Lien hypertexte visité" xfId="22588" builtinId="9" hidden="1"/>
    <cellStyle name="Lien hypertexte visité" xfId="22590" builtinId="9" hidden="1"/>
    <cellStyle name="Lien hypertexte visité" xfId="22592" builtinId="9" hidden="1"/>
    <cellStyle name="Lien hypertexte visité" xfId="22594" builtinId="9" hidden="1"/>
    <cellStyle name="Lien hypertexte visité" xfId="22596" builtinId="9" hidden="1"/>
    <cellStyle name="Lien hypertexte visité" xfId="22598" builtinId="9" hidden="1"/>
    <cellStyle name="Lien hypertexte visité" xfId="22600" builtinId="9" hidden="1"/>
    <cellStyle name="Lien hypertexte visité" xfId="22602" builtinId="9" hidden="1"/>
    <cellStyle name="Lien hypertexte visité" xfId="22604" builtinId="9" hidden="1"/>
    <cellStyle name="Lien hypertexte visité" xfId="22606" builtinId="9" hidden="1"/>
    <cellStyle name="Lien hypertexte visité" xfId="22608" builtinId="9" hidden="1"/>
    <cellStyle name="Lien hypertexte visité" xfId="22610" builtinId="9" hidden="1"/>
    <cellStyle name="Lien hypertexte visité" xfId="22612" builtinId="9" hidden="1"/>
    <cellStyle name="Lien hypertexte visité" xfId="22614" builtinId="9" hidden="1"/>
    <cellStyle name="Lien hypertexte visité" xfId="22616" builtinId="9" hidden="1"/>
    <cellStyle name="Lien hypertexte visité" xfId="22618" builtinId="9" hidden="1"/>
    <cellStyle name="Lien hypertexte visité" xfId="22620" builtinId="9" hidden="1"/>
    <cellStyle name="Lien hypertexte visité" xfId="22622" builtinId="9" hidden="1"/>
    <cellStyle name="Lien hypertexte visité" xfId="22624" builtinId="9" hidden="1"/>
    <cellStyle name="Lien hypertexte visité" xfId="22626" builtinId="9" hidden="1"/>
    <cellStyle name="Lien hypertexte visité" xfId="22628" builtinId="9" hidden="1"/>
    <cellStyle name="Lien hypertexte visité" xfId="22630" builtinId="9" hidden="1"/>
    <cellStyle name="Lien hypertexte visité" xfId="22632" builtinId="9" hidden="1"/>
    <cellStyle name="Lien hypertexte visité" xfId="22634" builtinId="9" hidden="1"/>
    <cellStyle name="Lien hypertexte visité" xfId="22636" builtinId="9" hidden="1"/>
    <cellStyle name="Lien hypertexte visité" xfId="22638" builtinId="9" hidden="1"/>
    <cellStyle name="Lien hypertexte visité" xfId="22640" builtinId="9" hidden="1"/>
    <cellStyle name="Lien hypertexte visité" xfId="22642" builtinId="9" hidden="1"/>
    <cellStyle name="Lien hypertexte visité" xfId="22644" builtinId="9" hidden="1"/>
    <cellStyle name="Lien hypertexte visité" xfId="22646" builtinId="9" hidden="1"/>
    <cellStyle name="Lien hypertexte visité" xfId="22648" builtinId="9" hidden="1"/>
    <cellStyle name="Lien hypertexte visité" xfId="22650" builtinId="9" hidden="1"/>
    <cellStyle name="Lien hypertexte visité" xfId="22652" builtinId="9" hidden="1"/>
    <cellStyle name="Lien hypertexte visité" xfId="22654" builtinId="9" hidden="1"/>
    <cellStyle name="Lien hypertexte visité" xfId="22656" builtinId="9" hidden="1"/>
    <cellStyle name="Lien hypertexte visité" xfId="22658" builtinId="9" hidden="1"/>
    <cellStyle name="Lien hypertexte visité" xfId="22660" builtinId="9" hidden="1"/>
    <cellStyle name="Lien hypertexte visité" xfId="22662" builtinId="9" hidden="1"/>
    <cellStyle name="Lien hypertexte visité" xfId="22664" builtinId="9" hidden="1"/>
    <cellStyle name="Lien hypertexte visité" xfId="22666" builtinId="9" hidden="1"/>
    <cellStyle name="Lien hypertexte visité" xfId="22668" builtinId="9" hidden="1"/>
    <cellStyle name="Lien hypertexte visité" xfId="22670" builtinId="9" hidden="1"/>
    <cellStyle name="Lien hypertexte visité" xfId="22672" builtinId="9" hidden="1"/>
    <cellStyle name="Lien hypertexte visité" xfId="22674" builtinId="9" hidden="1"/>
    <cellStyle name="Lien hypertexte visité" xfId="22676" builtinId="9" hidden="1"/>
    <cellStyle name="Lien hypertexte visité" xfId="22678" builtinId="9" hidden="1"/>
    <cellStyle name="Lien hypertexte visité" xfId="22680" builtinId="9" hidden="1"/>
    <cellStyle name="Lien hypertexte visité" xfId="22682" builtinId="9" hidden="1"/>
    <cellStyle name="Lien hypertexte visité" xfId="22684" builtinId="9" hidden="1"/>
    <cellStyle name="Lien hypertexte visité" xfId="22686" builtinId="9" hidden="1"/>
    <cellStyle name="Lien hypertexte visité" xfId="22688" builtinId="9" hidden="1"/>
    <cellStyle name="Lien hypertexte visité" xfId="22690" builtinId="9" hidden="1"/>
    <cellStyle name="Lien hypertexte visité" xfId="22692" builtinId="9" hidden="1"/>
    <cellStyle name="Lien hypertexte visité" xfId="22694" builtinId="9" hidden="1"/>
    <cellStyle name="Lien hypertexte visité" xfId="22696" builtinId="9" hidden="1"/>
    <cellStyle name="Lien hypertexte visité" xfId="22698" builtinId="9" hidden="1"/>
    <cellStyle name="Lien hypertexte visité" xfId="22700" builtinId="9" hidden="1"/>
    <cellStyle name="Lien hypertexte visité" xfId="22702" builtinId="9" hidden="1"/>
    <cellStyle name="Lien hypertexte visité" xfId="22704" builtinId="9" hidden="1"/>
    <cellStyle name="Lien hypertexte visité" xfId="22706" builtinId="9" hidden="1"/>
    <cellStyle name="Lien hypertexte visité" xfId="22708" builtinId="9" hidden="1"/>
    <cellStyle name="Lien hypertexte visité" xfId="22710" builtinId="9" hidden="1"/>
    <cellStyle name="Lien hypertexte visité" xfId="22712" builtinId="9" hidden="1"/>
    <cellStyle name="Lien hypertexte visité" xfId="22714" builtinId="9" hidden="1"/>
    <cellStyle name="Lien hypertexte visité" xfId="22716" builtinId="9" hidden="1"/>
    <cellStyle name="Lien hypertexte visité" xfId="22718" builtinId="9" hidden="1"/>
    <cellStyle name="Lien hypertexte visité" xfId="22720" builtinId="9" hidden="1"/>
    <cellStyle name="Lien hypertexte visité" xfId="22722" builtinId="9" hidden="1"/>
    <cellStyle name="Lien hypertexte visité" xfId="22724" builtinId="9" hidden="1"/>
    <cellStyle name="Lien hypertexte visité" xfId="22726" builtinId="9" hidden="1"/>
    <cellStyle name="Lien hypertexte visité" xfId="22728" builtinId="9" hidden="1"/>
    <cellStyle name="Lien hypertexte visité" xfId="22730" builtinId="9" hidden="1"/>
    <cellStyle name="Lien hypertexte visité" xfId="22732" builtinId="9" hidden="1"/>
    <cellStyle name="Lien hypertexte visité" xfId="22734" builtinId="9" hidden="1"/>
    <cellStyle name="Lien hypertexte visité" xfId="22736" builtinId="9" hidden="1"/>
    <cellStyle name="Lien hypertexte visité" xfId="22738" builtinId="9" hidden="1"/>
    <cellStyle name="Lien hypertexte visité" xfId="22740" builtinId="9" hidden="1"/>
    <cellStyle name="Lien hypertexte visité" xfId="22742" builtinId="9" hidden="1"/>
    <cellStyle name="Lien hypertexte visité" xfId="22744" builtinId="9" hidden="1"/>
    <cellStyle name="Lien hypertexte visité" xfId="22746" builtinId="9" hidden="1"/>
    <cellStyle name="Lien hypertexte visité" xfId="22748" builtinId="9" hidden="1"/>
    <cellStyle name="Lien hypertexte visité" xfId="22750" builtinId="9" hidden="1"/>
    <cellStyle name="Lien hypertexte visité" xfId="22752" builtinId="9" hidden="1"/>
    <cellStyle name="Lien hypertexte visité" xfId="22754" builtinId="9" hidden="1"/>
    <cellStyle name="Lien hypertexte visité" xfId="22756" builtinId="9" hidden="1"/>
    <cellStyle name="Lien hypertexte visité" xfId="22758" builtinId="9" hidden="1"/>
    <cellStyle name="Lien hypertexte visité" xfId="22760" builtinId="9" hidden="1"/>
    <cellStyle name="Lien hypertexte visité" xfId="22762" builtinId="9" hidden="1"/>
    <cellStyle name="Lien hypertexte visité" xfId="22764" builtinId="9" hidden="1"/>
    <cellStyle name="Lien hypertexte visité" xfId="22766" builtinId="9" hidden="1"/>
    <cellStyle name="Lien hypertexte visité" xfId="22768" builtinId="9" hidden="1"/>
    <cellStyle name="Lien hypertexte visité" xfId="22770" builtinId="9" hidden="1"/>
    <cellStyle name="Lien hypertexte visité" xfId="22772" builtinId="9" hidden="1"/>
    <cellStyle name="Lien hypertexte visité" xfId="22774" builtinId="9" hidden="1"/>
    <cellStyle name="Lien hypertexte visité" xfId="22776" builtinId="9" hidden="1"/>
    <cellStyle name="Lien hypertexte visité" xfId="22778" builtinId="9" hidden="1"/>
    <cellStyle name="Lien hypertexte visité" xfId="22780" builtinId="9" hidden="1"/>
    <cellStyle name="Lien hypertexte visité" xfId="22782" builtinId="9" hidden="1"/>
    <cellStyle name="Lien hypertexte visité" xfId="22784" builtinId="9" hidden="1"/>
    <cellStyle name="Lien hypertexte visité" xfId="22786" builtinId="9" hidden="1"/>
    <cellStyle name="Lien hypertexte visité" xfId="22788" builtinId="9" hidden="1"/>
    <cellStyle name="Lien hypertexte visité" xfId="22790" builtinId="9" hidden="1"/>
    <cellStyle name="Lien hypertexte visité" xfId="22792" builtinId="9" hidden="1"/>
    <cellStyle name="Lien hypertexte visité" xfId="22794" builtinId="9" hidden="1"/>
    <cellStyle name="Lien hypertexte visité" xfId="22796" builtinId="9" hidden="1"/>
    <cellStyle name="Lien hypertexte visité" xfId="22798" builtinId="9" hidden="1"/>
    <cellStyle name="Lien hypertexte visité" xfId="22800" builtinId="9" hidden="1"/>
    <cellStyle name="Lien hypertexte visité" xfId="22802" builtinId="9" hidden="1"/>
    <cellStyle name="Lien hypertexte visité" xfId="22804" builtinId="9" hidden="1"/>
    <cellStyle name="Lien hypertexte visité" xfId="22806" builtinId="9" hidden="1"/>
    <cellStyle name="Lien hypertexte visité" xfId="22808" builtinId="9" hidden="1"/>
    <cellStyle name="Lien hypertexte visité" xfId="22810" builtinId="9" hidden="1"/>
    <cellStyle name="Lien hypertexte visité" xfId="22812" builtinId="9" hidden="1"/>
    <cellStyle name="Lien hypertexte visité" xfId="22814" builtinId="9" hidden="1"/>
    <cellStyle name="Lien hypertexte visité" xfId="22816" builtinId="9" hidden="1"/>
    <cellStyle name="Lien hypertexte visité" xfId="22818" builtinId="9" hidden="1"/>
    <cellStyle name="Lien hypertexte visité" xfId="22820" builtinId="9" hidden="1"/>
    <cellStyle name="Lien hypertexte visité" xfId="22822" builtinId="9" hidden="1"/>
    <cellStyle name="Lien hypertexte visité" xfId="22824" builtinId="9" hidden="1"/>
    <cellStyle name="Lien hypertexte visité" xfId="22826" builtinId="9" hidden="1"/>
    <cellStyle name="Lien hypertexte visité" xfId="22828" builtinId="9" hidden="1"/>
    <cellStyle name="Lien hypertexte visité" xfId="22830" builtinId="9" hidden="1"/>
    <cellStyle name="Lien hypertexte visité" xfId="22832" builtinId="9" hidden="1"/>
    <cellStyle name="Lien hypertexte visité" xfId="22834" builtinId="9" hidden="1"/>
    <cellStyle name="Lien hypertexte visité" xfId="22836" builtinId="9" hidden="1"/>
    <cellStyle name="Lien hypertexte visité" xfId="22838" builtinId="9" hidden="1"/>
    <cellStyle name="Lien hypertexte visité" xfId="22840" builtinId="9" hidden="1"/>
    <cellStyle name="Lien hypertexte visité" xfId="22842" builtinId="9" hidden="1"/>
    <cellStyle name="Lien hypertexte visité" xfId="22844" builtinId="9" hidden="1"/>
    <cellStyle name="Lien hypertexte visité" xfId="22846" builtinId="9" hidden="1"/>
    <cellStyle name="Lien hypertexte visité" xfId="22848" builtinId="9" hidden="1"/>
    <cellStyle name="Lien hypertexte visité" xfId="22850" builtinId="9" hidden="1"/>
    <cellStyle name="Lien hypertexte visité" xfId="22852" builtinId="9" hidden="1"/>
    <cellStyle name="Lien hypertexte visité" xfId="22854" builtinId="9" hidden="1"/>
    <cellStyle name="Lien hypertexte visité" xfId="22856" builtinId="9" hidden="1"/>
    <cellStyle name="Lien hypertexte visité" xfId="22858" builtinId="9" hidden="1"/>
    <cellStyle name="Lien hypertexte visité" xfId="22860" builtinId="9" hidden="1"/>
    <cellStyle name="Lien hypertexte visité" xfId="22862" builtinId="9" hidden="1"/>
    <cellStyle name="Lien hypertexte visité" xfId="22864" builtinId="9" hidden="1"/>
    <cellStyle name="Lien hypertexte visité" xfId="22866" builtinId="9" hidden="1"/>
    <cellStyle name="Lien hypertexte visité" xfId="22868" builtinId="9" hidden="1"/>
    <cellStyle name="Lien hypertexte visité" xfId="22870" builtinId="9" hidden="1"/>
    <cellStyle name="Lien hypertexte visité" xfId="22872" builtinId="9" hidden="1"/>
    <cellStyle name="Lien hypertexte visité" xfId="22874" builtinId="9" hidden="1"/>
    <cellStyle name="Lien hypertexte visité" xfId="22876" builtinId="9" hidden="1"/>
    <cellStyle name="Lien hypertexte visité" xfId="22878" builtinId="9" hidden="1"/>
    <cellStyle name="Lien hypertexte visité" xfId="22880" builtinId="9" hidden="1"/>
    <cellStyle name="Lien hypertexte visité" xfId="22882" builtinId="9" hidden="1"/>
    <cellStyle name="Lien hypertexte visité" xfId="22884" builtinId="9" hidden="1"/>
    <cellStyle name="Lien hypertexte visité" xfId="22886" builtinId="9" hidden="1"/>
    <cellStyle name="Lien hypertexte visité" xfId="22888" builtinId="9" hidden="1"/>
    <cellStyle name="Lien hypertexte visité" xfId="22890" builtinId="9" hidden="1"/>
    <cellStyle name="Lien hypertexte visité" xfId="22892" builtinId="9" hidden="1"/>
    <cellStyle name="Lien hypertexte visité" xfId="22894" builtinId="9" hidden="1"/>
    <cellStyle name="Lien hypertexte visité" xfId="22896" builtinId="9" hidden="1"/>
    <cellStyle name="Lien hypertexte visité" xfId="22898" builtinId="9" hidden="1"/>
    <cellStyle name="Lien hypertexte visité" xfId="22900" builtinId="9" hidden="1"/>
    <cellStyle name="Lien hypertexte visité" xfId="22902" builtinId="9" hidden="1"/>
    <cellStyle name="Lien hypertexte visité" xfId="22904" builtinId="9" hidden="1"/>
    <cellStyle name="Lien hypertexte visité" xfId="22906" builtinId="9" hidden="1"/>
    <cellStyle name="Lien hypertexte visité" xfId="22908" builtinId="9" hidden="1"/>
    <cellStyle name="Lien hypertexte visité" xfId="22910" builtinId="9" hidden="1"/>
    <cellStyle name="Lien hypertexte visité" xfId="22912" builtinId="9" hidden="1"/>
    <cellStyle name="Lien hypertexte visité" xfId="22914" builtinId="9" hidden="1"/>
    <cellStyle name="Lien hypertexte visité" xfId="22916" builtinId="9" hidden="1"/>
    <cellStyle name="Lien hypertexte visité" xfId="22918" builtinId="9" hidden="1"/>
    <cellStyle name="Lien hypertexte visité" xfId="22920" builtinId="9" hidden="1"/>
    <cellStyle name="Lien hypertexte visité" xfId="22922" builtinId="9" hidden="1"/>
    <cellStyle name="Lien hypertexte visité" xfId="22924" builtinId="9" hidden="1"/>
    <cellStyle name="Lien hypertexte visité" xfId="22926" builtinId="9" hidden="1"/>
    <cellStyle name="Lien hypertexte visité" xfId="22928" builtinId="9" hidden="1"/>
    <cellStyle name="Lien hypertexte visité" xfId="22930" builtinId="9" hidden="1"/>
    <cellStyle name="Lien hypertexte visité" xfId="22932" builtinId="9" hidden="1"/>
    <cellStyle name="Lien hypertexte visité" xfId="22934" builtinId="9" hidden="1"/>
    <cellStyle name="Lien hypertexte visité" xfId="22936" builtinId="9" hidden="1"/>
    <cellStyle name="Lien hypertexte visité" xfId="22938" builtinId="9" hidden="1"/>
    <cellStyle name="Lien hypertexte visité" xfId="22940" builtinId="9" hidden="1"/>
    <cellStyle name="Lien hypertexte visité" xfId="22942" builtinId="9" hidden="1"/>
    <cellStyle name="Lien hypertexte visité" xfId="22944" builtinId="9" hidden="1"/>
    <cellStyle name="Lien hypertexte visité" xfId="22946" builtinId="9" hidden="1"/>
    <cellStyle name="Lien hypertexte visité" xfId="22948" builtinId="9" hidden="1"/>
    <cellStyle name="Lien hypertexte visité" xfId="22950" builtinId="9" hidden="1"/>
    <cellStyle name="Lien hypertexte visité" xfId="22952" builtinId="9" hidden="1"/>
    <cellStyle name="Lien hypertexte visité" xfId="22954" builtinId="9" hidden="1"/>
    <cellStyle name="Lien hypertexte visité" xfId="22956" builtinId="9" hidden="1"/>
    <cellStyle name="Lien hypertexte visité" xfId="22958" builtinId="9" hidden="1"/>
    <cellStyle name="Lien hypertexte visité" xfId="22960" builtinId="9" hidden="1"/>
    <cellStyle name="Lien hypertexte visité" xfId="22962" builtinId="9" hidden="1"/>
    <cellStyle name="Lien hypertexte visité" xfId="22964" builtinId="9" hidden="1"/>
    <cellStyle name="Lien hypertexte visité" xfId="22966" builtinId="9" hidden="1"/>
    <cellStyle name="Lien hypertexte visité" xfId="22968" builtinId="9" hidden="1"/>
    <cellStyle name="Lien hypertexte visité" xfId="22970" builtinId="9" hidden="1"/>
    <cellStyle name="Lien hypertexte visité" xfId="22972" builtinId="9" hidden="1"/>
    <cellStyle name="Lien hypertexte visité" xfId="22974" builtinId="9" hidden="1"/>
    <cellStyle name="Lien hypertexte visité" xfId="22976" builtinId="9" hidden="1"/>
    <cellStyle name="Lien hypertexte visité" xfId="22978" builtinId="9" hidden="1"/>
    <cellStyle name="Lien hypertexte visité" xfId="22980" builtinId="9" hidden="1"/>
    <cellStyle name="Lien hypertexte visité" xfId="22982" builtinId="9" hidden="1"/>
    <cellStyle name="Lien hypertexte visité" xfId="22984" builtinId="9" hidden="1"/>
    <cellStyle name="Lien hypertexte visité" xfId="22986" builtinId="9" hidden="1"/>
    <cellStyle name="Lien hypertexte visité" xfId="22988" builtinId="9" hidden="1"/>
    <cellStyle name="Lien hypertexte visité" xfId="22990" builtinId="9" hidden="1"/>
    <cellStyle name="Lien hypertexte visité" xfId="22992" builtinId="9" hidden="1"/>
    <cellStyle name="Lien hypertexte visité" xfId="22994" builtinId="9" hidden="1"/>
    <cellStyle name="Lien hypertexte visité" xfId="22996" builtinId="9" hidden="1"/>
    <cellStyle name="Lien hypertexte visité" xfId="22998" builtinId="9" hidden="1"/>
    <cellStyle name="Lien hypertexte visité" xfId="23000" builtinId="9" hidden="1"/>
    <cellStyle name="Lien hypertexte visité" xfId="23002" builtinId="9" hidden="1"/>
    <cellStyle name="Lien hypertexte visité" xfId="23004" builtinId="9" hidden="1"/>
    <cellStyle name="Lien hypertexte visité" xfId="23006" builtinId="9" hidden="1"/>
    <cellStyle name="Lien hypertexte visité" xfId="23008" builtinId="9" hidden="1"/>
    <cellStyle name="Lien hypertexte visité" xfId="23010" builtinId="9" hidden="1"/>
    <cellStyle name="Lien hypertexte visité" xfId="23012" builtinId="9" hidden="1"/>
    <cellStyle name="Lien hypertexte visité" xfId="23014" builtinId="9" hidden="1"/>
    <cellStyle name="Lien hypertexte visité" xfId="23016" builtinId="9" hidden="1"/>
    <cellStyle name="Lien hypertexte visité" xfId="23018" builtinId="9" hidden="1"/>
    <cellStyle name="Lien hypertexte visité" xfId="23020" builtinId="9" hidden="1"/>
    <cellStyle name="Lien hypertexte visité" xfId="23022" builtinId="9" hidden="1"/>
    <cellStyle name="Lien hypertexte visité" xfId="23024" builtinId="9" hidden="1"/>
    <cellStyle name="Lien hypertexte visité" xfId="23026" builtinId="9" hidden="1"/>
    <cellStyle name="Lien hypertexte visité" xfId="23028" builtinId="9" hidden="1"/>
    <cellStyle name="Lien hypertexte visité" xfId="23030" builtinId="9" hidden="1"/>
    <cellStyle name="Lien hypertexte visité" xfId="23032" builtinId="9" hidden="1"/>
    <cellStyle name="Lien hypertexte visité" xfId="23034" builtinId="9" hidden="1"/>
    <cellStyle name="Lien hypertexte visité" xfId="23036" builtinId="9" hidden="1"/>
    <cellStyle name="Lien hypertexte visité" xfId="23038" builtinId="9" hidden="1"/>
    <cellStyle name="Lien hypertexte visité" xfId="23040" builtinId="9" hidden="1"/>
    <cellStyle name="Lien hypertexte visité" xfId="23042" builtinId="9" hidden="1"/>
    <cellStyle name="Lien hypertexte visité" xfId="23044" builtinId="9" hidden="1"/>
    <cellStyle name="Lien hypertexte visité" xfId="23046" builtinId="9" hidden="1"/>
    <cellStyle name="Lien hypertexte visité" xfId="23048" builtinId="9" hidden="1"/>
    <cellStyle name="Lien hypertexte visité" xfId="23050" builtinId="9" hidden="1"/>
    <cellStyle name="Lien hypertexte visité" xfId="23052" builtinId="9" hidden="1"/>
    <cellStyle name="Lien hypertexte visité" xfId="23054" builtinId="9" hidden="1"/>
    <cellStyle name="Lien hypertexte visité" xfId="23056" builtinId="9" hidden="1"/>
    <cellStyle name="Lien hypertexte visité" xfId="23058" builtinId="9" hidden="1"/>
    <cellStyle name="Lien hypertexte visité" xfId="23060" builtinId="9" hidden="1"/>
    <cellStyle name="Lien hypertexte visité" xfId="23062" builtinId="9" hidden="1"/>
    <cellStyle name="Lien hypertexte visité" xfId="23064" builtinId="9" hidden="1"/>
    <cellStyle name="Lien hypertexte visité" xfId="23066" builtinId="9" hidden="1"/>
    <cellStyle name="Lien hypertexte visité" xfId="23068" builtinId="9" hidden="1"/>
    <cellStyle name="Lien hypertexte visité" xfId="23070" builtinId="9" hidden="1"/>
    <cellStyle name="Lien hypertexte visité" xfId="23072" builtinId="9" hidden="1"/>
    <cellStyle name="Lien hypertexte visité" xfId="23074" builtinId="9" hidden="1"/>
    <cellStyle name="Lien hypertexte visité" xfId="23076" builtinId="9" hidden="1"/>
    <cellStyle name="Lien hypertexte visité" xfId="23078" builtinId="9" hidden="1"/>
    <cellStyle name="Lien hypertexte visité" xfId="23080" builtinId="9" hidden="1"/>
    <cellStyle name="Lien hypertexte visité" xfId="23082" builtinId="9" hidden="1"/>
    <cellStyle name="Lien hypertexte visité" xfId="23084" builtinId="9" hidden="1"/>
    <cellStyle name="Lien hypertexte visité" xfId="23086" builtinId="9" hidden="1"/>
    <cellStyle name="Lien hypertexte visité" xfId="23088" builtinId="9" hidden="1"/>
    <cellStyle name="Lien hypertexte visité" xfId="23090" builtinId="9" hidden="1"/>
    <cellStyle name="Lien hypertexte visité" xfId="23092" builtinId="9" hidden="1"/>
    <cellStyle name="Lien hypertexte visité" xfId="23094" builtinId="9" hidden="1"/>
    <cellStyle name="Lien hypertexte visité" xfId="23096" builtinId="9" hidden="1"/>
    <cellStyle name="Lien hypertexte visité" xfId="23098" builtinId="9" hidden="1"/>
    <cellStyle name="Lien hypertexte visité" xfId="23100" builtinId="9" hidden="1"/>
    <cellStyle name="Lien hypertexte visité" xfId="23102" builtinId="9" hidden="1"/>
    <cellStyle name="Lien hypertexte visité" xfId="23104" builtinId="9" hidden="1"/>
    <cellStyle name="Lien hypertexte visité" xfId="23106" builtinId="9" hidden="1"/>
    <cellStyle name="Lien hypertexte visité" xfId="23108" builtinId="9" hidden="1"/>
    <cellStyle name="Lien hypertexte visité" xfId="23110" builtinId="9" hidden="1"/>
    <cellStyle name="Lien hypertexte visité" xfId="23112" builtinId="9" hidden="1"/>
    <cellStyle name="Lien hypertexte visité" xfId="23114" builtinId="9" hidden="1"/>
    <cellStyle name="Lien hypertexte visité" xfId="23116" builtinId="9" hidden="1"/>
    <cellStyle name="Lien hypertexte visité" xfId="23118" builtinId="9" hidden="1"/>
    <cellStyle name="Lien hypertexte visité" xfId="23120" builtinId="9" hidden="1"/>
    <cellStyle name="Lien hypertexte visité" xfId="23122" builtinId="9" hidden="1"/>
    <cellStyle name="Lien hypertexte visité" xfId="23124" builtinId="9" hidden="1"/>
    <cellStyle name="Lien hypertexte visité" xfId="23126" builtinId="9" hidden="1"/>
    <cellStyle name="Lien hypertexte visité" xfId="23128" builtinId="9" hidden="1"/>
    <cellStyle name="Lien hypertexte visité" xfId="23130" builtinId="9" hidden="1"/>
    <cellStyle name="Lien hypertexte visité" xfId="23132" builtinId="9" hidden="1"/>
    <cellStyle name="Lien hypertexte visité" xfId="23134" builtinId="9" hidden="1"/>
    <cellStyle name="Lien hypertexte visité" xfId="23136" builtinId="9" hidden="1"/>
    <cellStyle name="Lien hypertexte visité" xfId="23138" builtinId="9" hidden="1"/>
    <cellStyle name="Lien hypertexte visité" xfId="23140" builtinId="9" hidden="1"/>
    <cellStyle name="Lien hypertexte visité" xfId="23142" builtinId="9" hidden="1"/>
    <cellStyle name="Lien hypertexte visité" xfId="23144" builtinId="9" hidden="1"/>
    <cellStyle name="Lien hypertexte visité" xfId="23146" builtinId="9" hidden="1"/>
    <cellStyle name="Lien hypertexte visité" xfId="23148" builtinId="9" hidden="1"/>
    <cellStyle name="Lien hypertexte visité" xfId="23150" builtinId="9" hidden="1"/>
    <cellStyle name="Lien hypertexte visité" xfId="23152" builtinId="9" hidden="1"/>
    <cellStyle name="Lien hypertexte visité" xfId="23154" builtinId="9" hidden="1"/>
    <cellStyle name="Lien hypertexte visité" xfId="23156" builtinId="9" hidden="1"/>
    <cellStyle name="Lien hypertexte visité" xfId="23158" builtinId="9" hidden="1"/>
    <cellStyle name="Lien hypertexte visité" xfId="23160" builtinId="9" hidden="1"/>
    <cellStyle name="Lien hypertexte visité" xfId="23162" builtinId="9" hidden="1"/>
    <cellStyle name="Lien hypertexte visité" xfId="23164" builtinId="9" hidden="1"/>
    <cellStyle name="Lien hypertexte visité" xfId="23166" builtinId="9" hidden="1"/>
    <cellStyle name="Lien hypertexte visité" xfId="23168" builtinId="9" hidden="1"/>
    <cellStyle name="Lien hypertexte visité" xfId="23170" builtinId="9" hidden="1"/>
    <cellStyle name="Lien hypertexte visité" xfId="23172" builtinId="9" hidden="1"/>
    <cellStyle name="Lien hypertexte visité" xfId="23174" builtinId="9" hidden="1"/>
    <cellStyle name="Lien hypertexte visité" xfId="23176" builtinId="9" hidden="1"/>
    <cellStyle name="Lien hypertexte visité" xfId="23178" builtinId="9" hidden="1"/>
    <cellStyle name="Lien hypertexte visité" xfId="23180" builtinId="9" hidden="1"/>
    <cellStyle name="Lien hypertexte visité" xfId="23182" builtinId="9" hidden="1"/>
    <cellStyle name="Lien hypertexte visité" xfId="23184" builtinId="9" hidden="1"/>
    <cellStyle name="Lien hypertexte visité" xfId="23186" builtinId="9" hidden="1"/>
    <cellStyle name="Lien hypertexte visité" xfId="23188" builtinId="9" hidden="1"/>
    <cellStyle name="Lien hypertexte visité" xfId="23190" builtinId="9" hidden="1"/>
    <cellStyle name="Lien hypertexte visité" xfId="23192" builtinId="9" hidden="1"/>
    <cellStyle name="Lien hypertexte visité" xfId="23194" builtinId="9" hidden="1"/>
    <cellStyle name="Lien hypertexte visité" xfId="23196" builtinId="9" hidden="1"/>
    <cellStyle name="Lien hypertexte visité" xfId="23198" builtinId="9" hidden="1"/>
    <cellStyle name="Lien hypertexte visité" xfId="23200" builtinId="9" hidden="1"/>
    <cellStyle name="Lien hypertexte visité" xfId="23202" builtinId="9" hidden="1"/>
    <cellStyle name="Lien hypertexte visité" xfId="23204" builtinId="9" hidden="1"/>
    <cellStyle name="Lien hypertexte visité" xfId="23206" builtinId="9" hidden="1"/>
    <cellStyle name="Lien hypertexte visité" xfId="23208" builtinId="9" hidden="1"/>
    <cellStyle name="Lien hypertexte visité" xfId="23210" builtinId="9" hidden="1"/>
    <cellStyle name="Lien hypertexte visité" xfId="23212" builtinId="9" hidden="1"/>
    <cellStyle name="Lien hypertexte visité" xfId="23214" builtinId="9" hidden="1"/>
    <cellStyle name="Lien hypertexte visité" xfId="23216" builtinId="9" hidden="1"/>
    <cellStyle name="Lien hypertexte visité" xfId="23218" builtinId="9" hidden="1"/>
    <cellStyle name="Lien hypertexte visité" xfId="23220" builtinId="9" hidden="1"/>
    <cellStyle name="Lien hypertexte visité" xfId="23222" builtinId="9" hidden="1"/>
    <cellStyle name="Lien hypertexte visité" xfId="23224" builtinId="9" hidden="1"/>
    <cellStyle name="Lien hypertexte visité" xfId="23226" builtinId="9" hidden="1"/>
    <cellStyle name="Lien hypertexte visité" xfId="23228" builtinId="9" hidden="1"/>
    <cellStyle name="Lien hypertexte visité" xfId="23230" builtinId="9" hidden="1"/>
    <cellStyle name="Lien hypertexte visité" xfId="23232" builtinId="9" hidden="1"/>
    <cellStyle name="Lien hypertexte visité" xfId="23234" builtinId="9" hidden="1"/>
    <cellStyle name="Lien hypertexte visité" xfId="23236" builtinId="9" hidden="1"/>
    <cellStyle name="Lien hypertexte visité" xfId="23238" builtinId="9" hidden="1"/>
    <cellStyle name="Lien hypertexte visité" xfId="23240" builtinId="9" hidden="1"/>
    <cellStyle name="Lien hypertexte visité" xfId="23242" builtinId="9" hidden="1"/>
    <cellStyle name="Lien hypertexte visité" xfId="23244" builtinId="9" hidden="1"/>
    <cellStyle name="Lien hypertexte visité" xfId="23246" builtinId="9" hidden="1"/>
    <cellStyle name="Lien hypertexte visité" xfId="23248" builtinId="9" hidden="1"/>
    <cellStyle name="Lien hypertexte visité" xfId="23250" builtinId="9" hidden="1"/>
    <cellStyle name="Lien hypertexte visité" xfId="23252" builtinId="9" hidden="1"/>
    <cellStyle name="Lien hypertexte visité" xfId="23254" builtinId="9" hidden="1"/>
    <cellStyle name="Lien hypertexte visité" xfId="23256" builtinId="9" hidden="1"/>
    <cellStyle name="Lien hypertexte visité" xfId="23258" builtinId="9" hidden="1"/>
    <cellStyle name="Lien hypertexte visité" xfId="23260" builtinId="9" hidden="1"/>
    <cellStyle name="Lien hypertexte visité" xfId="23262" builtinId="9" hidden="1"/>
    <cellStyle name="Lien hypertexte visité" xfId="23264" builtinId="9" hidden="1"/>
    <cellStyle name="Lien hypertexte visité" xfId="23266" builtinId="9" hidden="1"/>
    <cellStyle name="Lien hypertexte visité" xfId="23268" builtinId="9" hidden="1"/>
    <cellStyle name="Lien hypertexte visité" xfId="23270" builtinId="9" hidden="1"/>
    <cellStyle name="Lien hypertexte visité" xfId="23272" builtinId="9" hidden="1"/>
    <cellStyle name="Lien hypertexte visité" xfId="23274" builtinId="9" hidden="1"/>
    <cellStyle name="Lien hypertexte visité" xfId="23276" builtinId="9" hidden="1"/>
    <cellStyle name="Lien hypertexte visité" xfId="23278" builtinId="9" hidden="1"/>
    <cellStyle name="Lien hypertexte visité" xfId="23280" builtinId="9" hidden="1"/>
    <cellStyle name="Lien hypertexte visité" xfId="23282" builtinId="9" hidden="1"/>
    <cellStyle name="Lien hypertexte visité" xfId="23284" builtinId="9" hidden="1"/>
    <cellStyle name="Lien hypertexte visité" xfId="23286" builtinId="9" hidden="1"/>
    <cellStyle name="Lien hypertexte visité" xfId="23288" builtinId="9" hidden="1"/>
    <cellStyle name="Lien hypertexte visité" xfId="23290" builtinId="9" hidden="1"/>
    <cellStyle name="Lien hypertexte visité" xfId="23292" builtinId="9" hidden="1"/>
    <cellStyle name="Lien hypertexte visité" xfId="23294" builtinId="9" hidden="1"/>
    <cellStyle name="Lien hypertexte visité" xfId="23296" builtinId="9" hidden="1"/>
    <cellStyle name="Lien hypertexte visité" xfId="23298" builtinId="9" hidden="1"/>
    <cellStyle name="Lien hypertexte visité" xfId="23300" builtinId="9" hidden="1"/>
    <cellStyle name="Lien hypertexte visité" xfId="23302" builtinId="9" hidden="1"/>
    <cellStyle name="Lien hypertexte visité" xfId="23304" builtinId="9" hidden="1"/>
    <cellStyle name="Lien hypertexte visité" xfId="23306" builtinId="9" hidden="1"/>
    <cellStyle name="Lien hypertexte visité" xfId="23308" builtinId="9" hidden="1"/>
    <cellStyle name="Lien hypertexte visité" xfId="23310" builtinId="9" hidden="1"/>
    <cellStyle name="Lien hypertexte visité" xfId="23312" builtinId="9" hidden="1"/>
    <cellStyle name="Lien hypertexte visité" xfId="23314" builtinId="9" hidden="1"/>
    <cellStyle name="Lien hypertexte visité" xfId="23316" builtinId="9" hidden="1"/>
    <cellStyle name="Lien hypertexte visité" xfId="23318" builtinId="9" hidden="1"/>
    <cellStyle name="Lien hypertexte visité" xfId="23320" builtinId="9" hidden="1"/>
    <cellStyle name="Lien hypertexte visité" xfId="23322" builtinId="9" hidden="1"/>
    <cellStyle name="Lien hypertexte visité" xfId="23324" builtinId="9" hidden="1"/>
    <cellStyle name="Lien hypertexte visité" xfId="23326" builtinId="9" hidden="1"/>
    <cellStyle name="Lien hypertexte visité" xfId="23328" builtinId="9" hidden="1"/>
    <cellStyle name="Lien hypertexte visité" xfId="23330" builtinId="9" hidden="1"/>
    <cellStyle name="Lien hypertexte visité" xfId="23332" builtinId="9" hidden="1"/>
    <cellStyle name="Lien hypertexte visité" xfId="23334" builtinId="9" hidden="1"/>
    <cellStyle name="Lien hypertexte visité" xfId="23336" builtinId="9" hidden="1"/>
    <cellStyle name="Lien hypertexte visité" xfId="23338" builtinId="9" hidden="1"/>
    <cellStyle name="Lien hypertexte visité" xfId="23340" builtinId="9" hidden="1"/>
    <cellStyle name="Lien hypertexte visité" xfId="23342" builtinId="9" hidden="1"/>
    <cellStyle name="Lien hypertexte visité" xfId="23344" builtinId="9" hidden="1"/>
    <cellStyle name="Lien hypertexte visité" xfId="23346" builtinId="9" hidden="1"/>
    <cellStyle name="Lien hypertexte visité" xfId="23348" builtinId="9" hidden="1"/>
    <cellStyle name="Lien hypertexte visité" xfId="23350" builtinId="9" hidden="1"/>
    <cellStyle name="Lien hypertexte visité" xfId="23352" builtinId="9" hidden="1"/>
    <cellStyle name="Lien hypertexte visité" xfId="23354" builtinId="9" hidden="1"/>
    <cellStyle name="Lien hypertexte visité" xfId="23356" builtinId="9" hidden="1"/>
    <cellStyle name="Lien hypertexte visité" xfId="23358" builtinId="9" hidden="1"/>
    <cellStyle name="Lien hypertexte visité" xfId="23360" builtinId="9" hidden="1"/>
    <cellStyle name="Lien hypertexte visité" xfId="23362" builtinId="9" hidden="1"/>
    <cellStyle name="Lien hypertexte visité" xfId="23364" builtinId="9" hidden="1"/>
    <cellStyle name="Lien hypertexte visité" xfId="23366" builtinId="9" hidden="1"/>
    <cellStyle name="Lien hypertexte visité" xfId="23368" builtinId="9" hidden="1"/>
    <cellStyle name="Lien hypertexte visité" xfId="23370" builtinId="9" hidden="1"/>
    <cellStyle name="Lien hypertexte visité" xfId="23372" builtinId="9" hidden="1"/>
    <cellStyle name="Lien hypertexte visité" xfId="23374" builtinId="9" hidden="1"/>
    <cellStyle name="Lien hypertexte visité" xfId="23376" builtinId="9" hidden="1"/>
    <cellStyle name="Lien hypertexte visité" xfId="23378" builtinId="9" hidden="1"/>
    <cellStyle name="Lien hypertexte visité" xfId="23380" builtinId="9" hidden="1"/>
    <cellStyle name="Lien hypertexte visité" xfId="23382" builtinId="9" hidden="1"/>
    <cellStyle name="Lien hypertexte visité" xfId="23384" builtinId="9" hidden="1"/>
    <cellStyle name="Lien hypertexte visité" xfId="23386" builtinId="9" hidden="1"/>
    <cellStyle name="Lien hypertexte visité" xfId="23388" builtinId="9" hidden="1"/>
    <cellStyle name="Lien hypertexte visité" xfId="23390" builtinId="9" hidden="1"/>
    <cellStyle name="Lien hypertexte visité" xfId="23392" builtinId="9" hidden="1"/>
    <cellStyle name="Lien hypertexte visité" xfId="23394" builtinId="9" hidden="1"/>
    <cellStyle name="Lien hypertexte visité" xfId="23396" builtinId="9" hidden="1"/>
    <cellStyle name="Lien hypertexte visité" xfId="23398" builtinId="9" hidden="1"/>
    <cellStyle name="Lien hypertexte visité" xfId="23400" builtinId="9" hidden="1"/>
    <cellStyle name="Lien hypertexte visité" xfId="23402" builtinId="9" hidden="1"/>
    <cellStyle name="Lien hypertexte visité" xfId="23404" builtinId="9" hidden="1"/>
    <cellStyle name="Lien hypertexte visité" xfId="23406" builtinId="9" hidden="1"/>
    <cellStyle name="Lien hypertexte visité" xfId="23408" builtinId="9" hidden="1"/>
    <cellStyle name="Lien hypertexte visité" xfId="23410" builtinId="9" hidden="1"/>
    <cellStyle name="Lien hypertexte visité" xfId="23412" builtinId="9" hidden="1"/>
    <cellStyle name="Lien hypertexte visité" xfId="23414" builtinId="9" hidden="1"/>
    <cellStyle name="Lien hypertexte visité" xfId="23416" builtinId="9" hidden="1"/>
    <cellStyle name="Lien hypertexte visité" xfId="23418" builtinId="9" hidden="1"/>
    <cellStyle name="Lien hypertexte visité" xfId="23420" builtinId="9" hidden="1"/>
    <cellStyle name="Lien hypertexte visité" xfId="23422" builtinId="9" hidden="1"/>
    <cellStyle name="Lien hypertexte visité" xfId="23424" builtinId="9" hidden="1"/>
    <cellStyle name="Lien hypertexte visité" xfId="23426" builtinId="9" hidden="1"/>
    <cellStyle name="Lien hypertexte visité" xfId="23428" builtinId="9" hidden="1"/>
    <cellStyle name="Lien hypertexte visité" xfId="23430" builtinId="9" hidden="1"/>
    <cellStyle name="Lien hypertexte visité" xfId="23432" builtinId="9" hidden="1"/>
    <cellStyle name="Lien hypertexte visité" xfId="23434" builtinId="9" hidden="1"/>
    <cellStyle name="Lien hypertexte visité" xfId="23436" builtinId="9" hidden="1"/>
    <cellStyle name="Lien hypertexte visité" xfId="23438" builtinId="9" hidden="1"/>
    <cellStyle name="Lien hypertexte visité" xfId="23440" builtinId="9" hidden="1"/>
    <cellStyle name="Lien hypertexte visité" xfId="23442" builtinId="9" hidden="1"/>
    <cellStyle name="Lien hypertexte visité" xfId="23444" builtinId="9" hidden="1"/>
    <cellStyle name="Lien hypertexte visité" xfId="23446" builtinId="9" hidden="1"/>
    <cellStyle name="Lien hypertexte visité" xfId="23448" builtinId="9" hidden="1"/>
    <cellStyle name="Lien hypertexte visité" xfId="23450" builtinId="9" hidden="1"/>
    <cellStyle name="Lien hypertexte visité" xfId="23452" builtinId="9" hidden="1"/>
    <cellStyle name="Lien hypertexte visité" xfId="23454" builtinId="9" hidden="1"/>
    <cellStyle name="Lien hypertexte visité" xfId="23456" builtinId="9" hidden="1"/>
    <cellStyle name="Lien hypertexte visité" xfId="23458" builtinId="9" hidden="1"/>
    <cellStyle name="Lien hypertexte visité" xfId="23460" builtinId="9" hidden="1"/>
    <cellStyle name="Lien hypertexte visité" xfId="23462" builtinId="9" hidden="1"/>
    <cellStyle name="Lien hypertexte visité" xfId="23464" builtinId="9" hidden="1"/>
    <cellStyle name="Lien hypertexte visité" xfId="23466" builtinId="9" hidden="1"/>
    <cellStyle name="Lien hypertexte visité" xfId="23468" builtinId="9" hidden="1"/>
    <cellStyle name="Lien hypertexte visité" xfId="23470" builtinId="9" hidden="1"/>
    <cellStyle name="Lien hypertexte visité" xfId="23472" builtinId="9" hidden="1"/>
    <cellStyle name="Lien hypertexte visité" xfId="23474" builtinId="9" hidden="1"/>
    <cellStyle name="Lien hypertexte visité" xfId="23476" builtinId="9" hidden="1"/>
    <cellStyle name="Lien hypertexte visité" xfId="23478" builtinId="9" hidden="1"/>
    <cellStyle name="Lien hypertexte visité" xfId="23480" builtinId="9" hidden="1"/>
    <cellStyle name="Lien hypertexte visité" xfId="23482" builtinId="9" hidden="1"/>
    <cellStyle name="Lien hypertexte visité" xfId="23484" builtinId="9" hidden="1"/>
    <cellStyle name="Lien hypertexte visité" xfId="23486" builtinId="9" hidden="1"/>
    <cellStyle name="Lien hypertexte visité" xfId="23488" builtinId="9" hidden="1"/>
    <cellStyle name="Lien hypertexte visité" xfId="23490" builtinId="9" hidden="1"/>
    <cellStyle name="Lien hypertexte visité" xfId="23492" builtinId="9" hidden="1"/>
    <cellStyle name="Lien hypertexte visité" xfId="23494" builtinId="9" hidden="1"/>
    <cellStyle name="Lien hypertexte visité" xfId="23496" builtinId="9" hidden="1"/>
    <cellStyle name="Lien hypertexte visité" xfId="23498" builtinId="9" hidden="1"/>
    <cellStyle name="Lien hypertexte visité" xfId="23500" builtinId="9" hidden="1"/>
    <cellStyle name="Lien hypertexte visité" xfId="23502" builtinId="9" hidden="1"/>
    <cellStyle name="Lien hypertexte visité" xfId="23504" builtinId="9" hidden="1"/>
    <cellStyle name="Lien hypertexte visité" xfId="23506" builtinId="9" hidden="1"/>
    <cellStyle name="Lien hypertexte visité" xfId="23508" builtinId="9" hidden="1"/>
    <cellStyle name="Lien hypertexte visité" xfId="23510" builtinId="9" hidden="1"/>
    <cellStyle name="Lien hypertexte visité" xfId="23512" builtinId="9" hidden="1"/>
    <cellStyle name="Lien hypertexte visité" xfId="23514" builtinId="9" hidden="1"/>
    <cellStyle name="Lien hypertexte visité" xfId="23516" builtinId="9" hidden="1"/>
    <cellStyle name="Lien hypertexte visité" xfId="23518" builtinId="9" hidden="1"/>
    <cellStyle name="Lien hypertexte visité" xfId="23520" builtinId="9" hidden="1"/>
    <cellStyle name="Lien hypertexte visité" xfId="23522" builtinId="9" hidden="1"/>
    <cellStyle name="Lien hypertexte visité" xfId="23524" builtinId="9" hidden="1"/>
    <cellStyle name="Lien hypertexte visité" xfId="23526" builtinId="9" hidden="1"/>
    <cellStyle name="Lien hypertexte visité" xfId="23528" builtinId="9" hidden="1"/>
    <cellStyle name="Lien hypertexte visité" xfId="23530" builtinId="9" hidden="1"/>
    <cellStyle name="Lien hypertexte visité" xfId="23532" builtinId="9" hidden="1"/>
    <cellStyle name="Lien hypertexte visité" xfId="23534" builtinId="9" hidden="1"/>
    <cellStyle name="Lien hypertexte visité" xfId="23536" builtinId="9" hidden="1"/>
    <cellStyle name="Lien hypertexte visité" xfId="23538" builtinId="9" hidden="1"/>
    <cellStyle name="Lien hypertexte visité" xfId="23540" builtinId="9" hidden="1"/>
    <cellStyle name="Lien hypertexte visité" xfId="23542" builtinId="9" hidden="1"/>
    <cellStyle name="Lien hypertexte visité" xfId="23544" builtinId="9" hidden="1"/>
    <cellStyle name="Lien hypertexte visité" xfId="23546" builtinId="9" hidden="1"/>
    <cellStyle name="Lien hypertexte visité" xfId="23548" builtinId="9" hidden="1"/>
    <cellStyle name="Lien hypertexte visité" xfId="23550" builtinId="9" hidden="1"/>
    <cellStyle name="Lien hypertexte visité" xfId="23552" builtinId="9" hidden="1"/>
    <cellStyle name="Lien hypertexte visité" xfId="23554" builtinId="9" hidden="1"/>
    <cellStyle name="Lien hypertexte visité" xfId="23556" builtinId="9" hidden="1"/>
    <cellStyle name="Lien hypertexte visité" xfId="23558" builtinId="9" hidden="1"/>
    <cellStyle name="Lien hypertexte visité" xfId="23560" builtinId="9" hidden="1"/>
    <cellStyle name="Lien hypertexte visité" xfId="23562" builtinId="9" hidden="1"/>
    <cellStyle name="Lien hypertexte visité" xfId="23564" builtinId="9" hidden="1"/>
    <cellStyle name="Lien hypertexte visité" xfId="23566" builtinId="9" hidden="1"/>
    <cellStyle name="Lien hypertexte visité" xfId="23568" builtinId="9" hidden="1"/>
    <cellStyle name="Lien hypertexte visité" xfId="23570" builtinId="9" hidden="1"/>
    <cellStyle name="Lien hypertexte visité" xfId="23572" builtinId="9" hidden="1"/>
    <cellStyle name="Lien hypertexte visité" xfId="23574" builtinId="9" hidden="1"/>
    <cellStyle name="Lien hypertexte visité" xfId="23576" builtinId="9" hidden="1"/>
    <cellStyle name="Lien hypertexte visité" xfId="23578" builtinId="9" hidden="1"/>
    <cellStyle name="Lien hypertexte visité" xfId="23580" builtinId="9" hidden="1"/>
    <cellStyle name="Lien hypertexte visité" xfId="23582" builtinId="9" hidden="1"/>
    <cellStyle name="Lien hypertexte visité" xfId="23584" builtinId="9" hidden="1"/>
    <cellStyle name="Lien hypertexte visité" xfId="23586" builtinId="9" hidden="1"/>
    <cellStyle name="Lien hypertexte visité" xfId="23588" builtinId="9" hidden="1"/>
    <cellStyle name="Lien hypertexte visité" xfId="23590" builtinId="9" hidden="1"/>
    <cellStyle name="Lien hypertexte visité" xfId="23592" builtinId="9" hidden="1"/>
    <cellStyle name="Lien hypertexte visité" xfId="23594" builtinId="9" hidden="1"/>
    <cellStyle name="Lien hypertexte visité" xfId="23596" builtinId="9" hidden="1"/>
    <cellStyle name="Lien hypertexte visité" xfId="23598" builtinId="9" hidden="1"/>
    <cellStyle name="Lien hypertexte visité" xfId="23600" builtinId="9" hidden="1"/>
    <cellStyle name="Lien hypertexte visité" xfId="23602" builtinId="9" hidden="1"/>
    <cellStyle name="Lien hypertexte visité" xfId="23604" builtinId="9" hidden="1"/>
    <cellStyle name="Lien hypertexte visité" xfId="23606" builtinId="9" hidden="1"/>
    <cellStyle name="Lien hypertexte visité" xfId="23608" builtinId="9" hidden="1"/>
    <cellStyle name="Lien hypertexte visité" xfId="23610" builtinId="9" hidden="1"/>
    <cellStyle name="Lien hypertexte visité" xfId="23612" builtinId="9" hidden="1"/>
    <cellStyle name="Lien hypertexte visité" xfId="23614" builtinId="9" hidden="1"/>
    <cellStyle name="Lien hypertexte visité" xfId="23616" builtinId="9" hidden="1"/>
    <cellStyle name="Lien hypertexte visité" xfId="23618" builtinId="9" hidden="1"/>
    <cellStyle name="Lien hypertexte visité" xfId="23620" builtinId="9" hidden="1"/>
    <cellStyle name="Lien hypertexte visité" xfId="23622" builtinId="9" hidden="1"/>
    <cellStyle name="Lien hypertexte visité" xfId="23624" builtinId="9" hidden="1"/>
    <cellStyle name="Lien hypertexte visité" xfId="23626" builtinId="9" hidden="1"/>
    <cellStyle name="Lien hypertexte visité" xfId="23628" builtinId="9" hidden="1"/>
    <cellStyle name="Lien hypertexte visité" xfId="23630" builtinId="9" hidden="1"/>
    <cellStyle name="Lien hypertexte visité" xfId="23632" builtinId="9" hidden="1"/>
    <cellStyle name="Lien hypertexte visité" xfId="23634" builtinId="9" hidden="1"/>
    <cellStyle name="Lien hypertexte visité" xfId="23636" builtinId="9" hidden="1"/>
    <cellStyle name="Lien hypertexte visité" xfId="23638" builtinId="9" hidden="1"/>
    <cellStyle name="Lien hypertexte visité" xfId="23640" builtinId="9" hidden="1"/>
    <cellStyle name="Lien hypertexte visité" xfId="23642" builtinId="9" hidden="1"/>
    <cellStyle name="Lien hypertexte visité" xfId="23644" builtinId="9" hidden="1"/>
    <cellStyle name="Lien hypertexte visité" xfId="23646" builtinId="9" hidden="1"/>
    <cellStyle name="Lien hypertexte visité" xfId="23648" builtinId="9" hidden="1"/>
    <cellStyle name="Lien hypertexte visité" xfId="23650" builtinId="9" hidden="1"/>
    <cellStyle name="Lien hypertexte visité" xfId="23652" builtinId="9" hidden="1"/>
    <cellStyle name="Lien hypertexte visité" xfId="23654" builtinId="9" hidden="1"/>
    <cellStyle name="Lien hypertexte visité" xfId="23656" builtinId="9" hidden="1"/>
    <cellStyle name="Lien hypertexte visité" xfId="23658" builtinId="9" hidden="1"/>
    <cellStyle name="Lien hypertexte visité" xfId="23660" builtinId="9" hidden="1"/>
    <cellStyle name="Lien hypertexte visité" xfId="23662" builtinId="9" hidden="1"/>
    <cellStyle name="Lien hypertexte visité" xfId="23664" builtinId="9" hidden="1"/>
    <cellStyle name="Lien hypertexte visité" xfId="23666" builtinId="9" hidden="1"/>
    <cellStyle name="Lien hypertexte visité" xfId="23668" builtinId="9" hidden="1"/>
    <cellStyle name="Lien hypertexte visité" xfId="23670" builtinId="9" hidden="1"/>
    <cellStyle name="Lien hypertexte visité" xfId="23672" builtinId="9" hidden="1"/>
    <cellStyle name="Lien hypertexte visité" xfId="23674" builtinId="9" hidden="1"/>
    <cellStyle name="Lien hypertexte visité" xfId="23676" builtinId="9" hidden="1"/>
    <cellStyle name="Lien hypertexte visité" xfId="23678" builtinId="9" hidden="1"/>
    <cellStyle name="Lien hypertexte visité" xfId="23680" builtinId="9" hidden="1"/>
    <cellStyle name="Lien hypertexte visité" xfId="23682" builtinId="9" hidden="1"/>
    <cellStyle name="Lien hypertexte visité" xfId="23684" builtinId="9" hidden="1"/>
    <cellStyle name="Lien hypertexte visité" xfId="23686" builtinId="9" hidden="1"/>
    <cellStyle name="Lien hypertexte visité" xfId="23688" builtinId="9" hidden="1"/>
    <cellStyle name="Lien hypertexte visité" xfId="23690" builtinId="9" hidden="1"/>
    <cellStyle name="Lien hypertexte visité" xfId="23692" builtinId="9" hidden="1"/>
    <cellStyle name="Lien hypertexte visité" xfId="23694" builtinId="9" hidden="1"/>
    <cellStyle name="Lien hypertexte visité" xfId="23696" builtinId="9" hidden="1"/>
    <cellStyle name="Lien hypertexte visité" xfId="23698" builtinId="9" hidden="1"/>
    <cellStyle name="Lien hypertexte visité" xfId="23700" builtinId="9" hidden="1"/>
    <cellStyle name="Lien hypertexte visité" xfId="23702" builtinId="9" hidden="1"/>
    <cellStyle name="Lien hypertexte visité" xfId="23704" builtinId="9" hidden="1"/>
    <cellStyle name="Lien hypertexte visité" xfId="23706" builtinId="9" hidden="1"/>
    <cellStyle name="Lien hypertexte visité" xfId="23708" builtinId="9" hidden="1"/>
    <cellStyle name="Lien hypertexte visité" xfId="23710" builtinId="9" hidden="1"/>
    <cellStyle name="Lien hypertexte visité" xfId="23712" builtinId="9" hidden="1"/>
    <cellStyle name="Lien hypertexte visité" xfId="23714" builtinId="9" hidden="1"/>
    <cellStyle name="Lien hypertexte visité" xfId="23716" builtinId="9" hidden="1"/>
    <cellStyle name="Lien hypertexte visité" xfId="23718" builtinId="9" hidden="1"/>
    <cellStyle name="Lien hypertexte visité" xfId="23720" builtinId="9" hidden="1"/>
    <cellStyle name="Lien hypertexte visité" xfId="23722" builtinId="9" hidden="1"/>
    <cellStyle name="Lien hypertexte visité" xfId="23724" builtinId="9" hidden="1"/>
    <cellStyle name="Lien hypertexte visité" xfId="23726" builtinId="9" hidden="1"/>
    <cellStyle name="Lien hypertexte visité" xfId="23728" builtinId="9" hidden="1"/>
    <cellStyle name="Lien hypertexte visité" xfId="23730" builtinId="9" hidden="1"/>
    <cellStyle name="Lien hypertexte visité" xfId="23732" builtinId="9" hidden="1"/>
    <cellStyle name="Lien hypertexte visité" xfId="23734" builtinId="9" hidden="1"/>
    <cellStyle name="Lien hypertexte visité" xfId="23736" builtinId="9" hidden="1"/>
    <cellStyle name="Lien hypertexte visité" xfId="23738" builtinId="9" hidden="1"/>
    <cellStyle name="Lien hypertexte visité" xfId="23740" builtinId="9" hidden="1"/>
    <cellStyle name="Lien hypertexte visité" xfId="23742" builtinId="9" hidden="1"/>
    <cellStyle name="Lien hypertexte visité" xfId="23744" builtinId="9" hidden="1"/>
    <cellStyle name="Lien hypertexte visité" xfId="23746" builtinId="9" hidden="1"/>
    <cellStyle name="Lien hypertexte visité" xfId="23748" builtinId="9" hidden="1"/>
    <cellStyle name="Lien hypertexte visité" xfId="23750" builtinId="9" hidden="1"/>
    <cellStyle name="Lien hypertexte visité" xfId="23752" builtinId="9" hidden="1"/>
    <cellStyle name="Lien hypertexte visité" xfId="23754" builtinId="9" hidden="1"/>
    <cellStyle name="Lien hypertexte visité" xfId="23756" builtinId="9" hidden="1"/>
    <cellStyle name="Lien hypertexte visité" xfId="23758" builtinId="9" hidden="1"/>
    <cellStyle name="Lien hypertexte visité" xfId="23760" builtinId="9" hidden="1"/>
    <cellStyle name="Lien hypertexte visité" xfId="23762" builtinId="9" hidden="1"/>
    <cellStyle name="Lien hypertexte visité" xfId="23764" builtinId="9" hidden="1"/>
    <cellStyle name="Lien hypertexte visité" xfId="23766" builtinId="9" hidden="1"/>
    <cellStyle name="Lien hypertexte visité" xfId="23768" builtinId="9" hidden="1"/>
    <cellStyle name="Lien hypertexte visité" xfId="23770" builtinId="9" hidden="1"/>
    <cellStyle name="Lien hypertexte visité" xfId="23772" builtinId="9" hidden="1"/>
    <cellStyle name="Lien hypertexte visité" xfId="23774" builtinId="9" hidden="1"/>
    <cellStyle name="Lien hypertexte visité" xfId="23776" builtinId="9" hidden="1"/>
    <cellStyle name="Lien hypertexte visité" xfId="23778" builtinId="9" hidden="1"/>
    <cellStyle name="Lien hypertexte visité" xfId="23780" builtinId="9" hidden="1"/>
    <cellStyle name="Lien hypertexte visité" xfId="23782" builtinId="9" hidden="1"/>
    <cellStyle name="Lien hypertexte visité" xfId="23784" builtinId="9" hidden="1"/>
    <cellStyle name="Lien hypertexte visité" xfId="23786" builtinId="9" hidden="1"/>
    <cellStyle name="Lien hypertexte visité" xfId="23788" builtinId="9" hidden="1"/>
    <cellStyle name="Lien hypertexte visité" xfId="23790" builtinId="9" hidden="1"/>
    <cellStyle name="Lien hypertexte visité" xfId="23792" builtinId="9" hidden="1"/>
    <cellStyle name="Lien hypertexte visité" xfId="23794" builtinId="9" hidden="1"/>
    <cellStyle name="Lien hypertexte visité" xfId="23796" builtinId="9" hidden="1"/>
    <cellStyle name="Lien hypertexte visité" xfId="23798" builtinId="9" hidden="1"/>
    <cellStyle name="Lien hypertexte visité" xfId="23800" builtinId="9" hidden="1"/>
    <cellStyle name="Lien hypertexte visité" xfId="23802" builtinId="9" hidden="1"/>
    <cellStyle name="Lien hypertexte visité" xfId="23804" builtinId="9" hidden="1"/>
    <cellStyle name="Lien hypertexte visité" xfId="23806" builtinId="9" hidden="1"/>
    <cellStyle name="Lien hypertexte visité" xfId="23808" builtinId="9" hidden="1"/>
    <cellStyle name="Lien hypertexte visité" xfId="23810" builtinId="9" hidden="1"/>
    <cellStyle name="Lien hypertexte visité" xfId="23812" builtinId="9" hidden="1"/>
    <cellStyle name="Lien hypertexte visité" xfId="23814" builtinId="9" hidden="1"/>
    <cellStyle name="Lien hypertexte visité" xfId="23816" builtinId="9" hidden="1"/>
    <cellStyle name="Lien hypertexte visité" xfId="23818" builtinId="9" hidden="1"/>
    <cellStyle name="Lien hypertexte visité" xfId="23820" builtinId="9" hidden="1"/>
    <cellStyle name="Lien hypertexte visité" xfId="23822" builtinId="9" hidden="1"/>
    <cellStyle name="Lien hypertexte visité" xfId="23824" builtinId="9" hidden="1"/>
    <cellStyle name="Lien hypertexte visité" xfId="23826" builtinId="9" hidden="1"/>
    <cellStyle name="Lien hypertexte visité" xfId="23828" builtinId="9" hidden="1"/>
    <cellStyle name="Lien hypertexte visité" xfId="23830" builtinId="9" hidden="1"/>
    <cellStyle name="Lien hypertexte visité" xfId="23832" builtinId="9" hidden="1"/>
    <cellStyle name="Lien hypertexte visité" xfId="23834" builtinId="9" hidden="1"/>
    <cellStyle name="Lien hypertexte visité" xfId="23836" builtinId="9" hidden="1"/>
    <cellStyle name="Lien hypertexte visité" xfId="23838" builtinId="9" hidden="1"/>
    <cellStyle name="Lien hypertexte visité" xfId="23840" builtinId="9" hidden="1"/>
    <cellStyle name="Lien hypertexte visité" xfId="23842" builtinId="9" hidden="1"/>
    <cellStyle name="Lien hypertexte visité" xfId="23844" builtinId="9" hidden="1"/>
    <cellStyle name="Lien hypertexte visité" xfId="23846" builtinId="9" hidden="1"/>
    <cellStyle name="Lien hypertexte visité" xfId="23848" builtinId="9" hidden="1"/>
    <cellStyle name="Lien hypertexte visité" xfId="23850" builtinId="9" hidden="1"/>
    <cellStyle name="Lien hypertexte visité" xfId="23852" builtinId="9" hidden="1"/>
    <cellStyle name="Lien hypertexte visité" xfId="23854" builtinId="9" hidden="1"/>
    <cellStyle name="Lien hypertexte visité" xfId="23856" builtinId="9" hidden="1"/>
    <cellStyle name="Lien hypertexte visité" xfId="23858" builtinId="9" hidden="1"/>
    <cellStyle name="Lien hypertexte visité" xfId="23860" builtinId="9" hidden="1"/>
    <cellStyle name="Lien hypertexte visité" xfId="23862" builtinId="9" hidden="1"/>
    <cellStyle name="Lien hypertexte visité" xfId="23864" builtinId="9" hidden="1"/>
    <cellStyle name="Lien hypertexte visité" xfId="23866" builtinId="9" hidden="1"/>
    <cellStyle name="Lien hypertexte visité" xfId="23868" builtinId="9" hidden="1"/>
    <cellStyle name="Lien hypertexte visité" xfId="23870" builtinId="9" hidden="1"/>
    <cellStyle name="Lien hypertexte visité" xfId="23872" builtinId="9" hidden="1"/>
    <cellStyle name="Lien hypertexte visité" xfId="23874" builtinId="9" hidden="1"/>
    <cellStyle name="Lien hypertexte visité" xfId="23876" builtinId="9" hidden="1"/>
    <cellStyle name="Lien hypertexte visité" xfId="23878" builtinId="9" hidden="1"/>
    <cellStyle name="Lien hypertexte visité" xfId="23880" builtinId="9" hidden="1"/>
    <cellStyle name="Lien hypertexte visité" xfId="23882" builtinId="9" hidden="1"/>
    <cellStyle name="Lien hypertexte visité" xfId="23884" builtinId="9" hidden="1"/>
    <cellStyle name="Lien hypertexte visité" xfId="23886" builtinId="9" hidden="1"/>
    <cellStyle name="Lien hypertexte visité" xfId="23888" builtinId="9" hidden="1"/>
    <cellStyle name="Lien hypertexte visité" xfId="23890" builtinId="9" hidden="1"/>
    <cellStyle name="Lien hypertexte visité" xfId="23892" builtinId="9" hidden="1"/>
    <cellStyle name="Lien hypertexte visité" xfId="23894" builtinId="9" hidden="1"/>
    <cellStyle name="Lien hypertexte visité" xfId="23896" builtinId="9" hidden="1"/>
    <cellStyle name="Lien hypertexte visité" xfId="23898" builtinId="9" hidden="1"/>
    <cellStyle name="Lien hypertexte visité" xfId="23900" builtinId="9" hidden="1"/>
    <cellStyle name="Lien hypertexte visité" xfId="23902" builtinId="9" hidden="1"/>
    <cellStyle name="Lien hypertexte visité" xfId="23904" builtinId="9" hidden="1"/>
    <cellStyle name="Lien hypertexte visité" xfId="23906" builtinId="9" hidden="1"/>
    <cellStyle name="Lien hypertexte visité" xfId="23908" builtinId="9" hidden="1"/>
    <cellStyle name="Lien hypertexte visité" xfId="23910" builtinId="9" hidden="1"/>
    <cellStyle name="Lien hypertexte visité" xfId="23912" builtinId="9" hidden="1"/>
    <cellStyle name="Lien hypertexte visité" xfId="23914" builtinId="9" hidden="1"/>
    <cellStyle name="Lien hypertexte visité" xfId="23916" builtinId="9" hidden="1"/>
    <cellStyle name="Lien hypertexte visité" xfId="23918" builtinId="9" hidden="1"/>
    <cellStyle name="Lien hypertexte visité" xfId="23920" builtinId="9" hidden="1"/>
    <cellStyle name="Lien hypertexte visité" xfId="23922" builtinId="9" hidden="1"/>
    <cellStyle name="Lien hypertexte visité" xfId="23924" builtinId="9" hidden="1"/>
    <cellStyle name="Lien hypertexte visité" xfId="23926" builtinId="9" hidden="1"/>
    <cellStyle name="Lien hypertexte visité" xfId="23928" builtinId="9" hidden="1"/>
    <cellStyle name="Lien hypertexte visité" xfId="23930" builtinId="9" hidden="1"/>
    <cellStyle name="Lien hypertexte visité" xfId="23932" builtinId="9" hidden="1"/>
    <cellStyle name="Lien hypertexte visité" xfId="23934" builtinId="9" hidden="1"/>
    <cellStyle name="Lien hypertexte visité" xfId="23936" builtinId="9" hidden="1"/>
    <cellStyle name="Lien hypertexte visité" xfId="23938" builtinId="9" hidden="1"/>
    <cellStyle name="Lien hypertexte visité" xfId="23940" builtinId="9" hidden="1"/>
    <cellStyle name="Lien hypertexte visité" xfId="23942" builtinId="9" hidden="1"/>
    <cellStyle name="Lien hypertexte visité" xfId="23944" builtinId="9" hidden="1"/>
    <cellStyle name="Lien hypertexte visité" xfId="23946" builtinId="9" hidden="1"/>
    <cellStyle name="Lien hypertexte visité" xfId="23948" builtinId="9" hidden="1"/>
    <cellStyle name="Lien hypertexte visité" xfId="23950" builtinId="9" hidden="1"/>
    <cellStyle name="Lien hypertexte visité" xfId="23952" builtinId="9" hidden="1"/>
    <cellStyle name="Lien hypertexte visité" xfId="23954" builtinId="9" hidden="1"/>
    <cellStyle name="Lien hypertexte visité" xfId="23956" builtinId="9" hidden="1"/>
    <cellStyle name="Lien hypertexte visité" xfId="23958" builtinId="9" hidden="1"/>
    <cellStyle name="Lien hypertexte visité" xfId="23960" builtinId="9" hidden="1"/>
    <cellStyle name="Lien hypertexte visité" xfId="23962" builtinId="9" hidden="1"/>
    <cellStyle name="Lien hypertexte visité" xfId="23964" builtinId="9" hidden="1"/>
    <cellStyle name="Lien hypertexte visité" xfId="23966" builtinId="9" hidden="1"/>
    <cellStyle name="Lien hypertexte visité" xfId="23968" builtinId="9" hidden="1"/>
    <cellStyle name="Lien hypertexte visité" xfId="23970" builtinId="9" hidden="1"/>
    <cellStyle name="Lien hypertexte visité" xfId="23972" builtinId="9" hidden="1"/>
    <cellStyle name="Lien hypertexte visité" xfId="23974" builtinId="9" hidden="1"/>
    <cellStyle name="Lien hypertexte visité" xfId="23976" builtinId="9" hidden="1"/>
    <cellStyle name="Lien hypertexte visité" xfId="23978" builtinId="9" hidden="1"/>
    <cellStyle name="Lien hypertexte visité" xfId="23980" builtinId="9" hidden="1"/>
    <cellStyle name="Lien hypertexte visité" xfId="23982" builtinId="9" hidden="1"/>
    <cellStyle name="Lien hypertexte visité" xfId="23984" builtinId="9" hidden="1"/>
    <cellStyle name="Lien hypertexte visité" xfId="23986" builtinId="9" hidden="1"/>
    <cellStyle name="Lien hypertexte visité" xfId="23988" builtinId="9" hidden="1"/>
    <cellStyle name="Lien hypertexte visité" xfId="23990" builtinId="9" hidden="1"/>
    <cellStyle name="Lien hypertexte visité" xfId="23992" builtinId="9" hidden="1"/>
    <cellStyle name="Lien hypertexte visité" xfId="23994" builtinId="9" hidden="1"/>
    <cellStyle name="Lien hypertexte visité" xfId="23996" builtinId="9" hidden="1"/>
    <cellStyle name="Lien hypertexte visité" xfId="23998" builtinId="9" hidden="1"/>
    <cellStyle name="Lien hypertexte visité" xfId="24000" builtinId="9" hidden="1"/>
    <cellStyle name="Lien hypertexte visité" xfId="24002" builtinId="9" hidden="1"/>
    <cellStyle name="Lien hypertexte visité" xfId="24004" builtinId="9" hidden="1"/>
    <cellStyle name="Lien hypertexte visité" xfId="24006" builtinId="9" hidden="1"/>
    <cellStyle name="Lien hypertexte visité" xfId="24008" builtinId="9" hidden="1"/>
    <cellStyle name="Lien hypertexte visité" xfId="24010" builtinId="9" hidden="1"/>
    <cellStyle name="Lien hypertexte visité" xfId="24012" builtinId="9" hidden="1"/>
    <cellStyle name="Lien hypertexte visité" xfId="24014" builtinId="9" hidden="1"/>
    <cellStyle name="Lien hypertexte visité" xfId="24016" builtinId="9" hidden="1"/>
    <cellStyle name="Lien hypertexte visité" xfId="24018" builtinId="9" hidden="1"/>
    <cellStyle name="Lien hypertexte visité" xfId="24020" builtinId="9" hidden="1"/>
    <cellStyle name="Lien hypertexte visité" xfId="24022" builtinId="9" hidden="1"/>
    <cellStyle name="Lien hypertexte visité" xfId="24024" builtinId="9" hidden="1"/>
    <cellStyle name="Lien hypertexte visité" xfId="24026" builtinId="9" hidden="1"/>
    <cellStyle name="Lien hypertexte visité" xfId="24028" builtinId="9" hidden="1"/>
    <cellStyle name="Lien hypertexte visité" xfId="24030" builtinId="9" hidden="1"/>
    <cellStyle name="Lien hypertexte visité" xfId="24032" builtinId="9" hidden="1"/>
    <cellStyle name="Lien hypertexte visité" xfId="24034" builtinId="9" hidden="1"/>
    <cellStyle name="Lien hypertexte visité" xfId="24036" builtinId="9" hidden="1"/>
    <cellStyle name="Lien hypertexte visité" xfId="24038" builtinId="9" hidden="1"/>
    <cellStyle name="Lien hypertexte visité" xfId="24040" builtinId="9" hidden="1"/>
    <cellStyle name="Lien hypertexte visité" xfId="24042" builtinId="9" hidden="1"/>
    <cellStyle name="Lien hypertexte visité" xfId="24044" builtinId="9" hidden="1"/>
    <cellStyle name="Lien hypertexte visité" xfId="24046" builtinId="9" hidden="1"/>
    <cellStyle name="Lien hypertexte visité" xfId="24048" builtinId="9" hidden="1"/>
    <cellStyle name="Lien hypertexte visité" xfId="24050" builtinId="9" hidden="1"/>
    <cellStyle name="Lien hypertexte visité" xfId="24052" builtinId="9" hidden="1"/>
    <cellStyle name="Lien hypertexte visité" xfId="24054" builtinId="9" hidden="1"/>
    <cellStyle name="Lien hypertexte visité" xfId="24056" builtinId="9" hidden="1"/>
    <cellStyle name="Lien hypertexte visité" xfId="24058" builtinId="9" hidden="1"/>
    <cellStyle name="Lien hypertexte visité" xfId="24060" builtinId="9" hidden="1"/>
    <cellStyle name="Lien hypertexte visité" xfId="24062" builtinId="9" hidden="1"/>
    <cellStyle name="Lien hypertexte visité" xfId="24064" builtinId="9" hidden="1"/>
    <cellStyle name="Lien hypertexte visité" xfId="24066" builtinId="9" hidden="1"/>
    <cellStyle name="Lien hypertexte visité" xfId="24068" builtinId="9" hidden="1"/>
    <cellStyle name="Lien hypertexte visité" xfId="24070" builtinId="9" hidden="1"/>
    <cellStyle name="Lien hypertexte visité" xfId="24072" builtinId="9" hidden="1"/>
    <cellStyle name="Lien hypertexte visité" xfId="24074" builtinId="9" hidden="1"/>
    <cellStyle name="Lien hypertexte visité" xfId="24076" builtinId="9" hidden="1"/>
    <cellStyle name="Lien hypertexte visité" xfId="24078" builtinId="9" hidden="1"/>
    <cellStyle name="Lien hypertexte visité" xfId="24080" builtinId="9" hidden="1"/>
    <cellStyle name="Lien hypertexte visité" xfId="24082" builtinId="9" hidden="1"/>
    <cellStyle name="Lien hypertexte visité" xfId="24084" builtinId="9" hidden="1"/>
    <cellStyle name="Lien hypertexte visité" xfId="24086" builtinId="9" hidden="1"/>
    <cellStyle name="Lien hypertexte visité" xfId="24088" builtinId="9" hidden="1"/>
    <cellStyle name="Lien hypertexte visité" xfId="24090" builtinId="9" hidden="1"/>
    <cellStyle name="Lien hypertexte visité" xfId="24092" builtinId="9" hidden="1"/>
    <cellStyle name="Lien hypertexte visité" xfId="24094" builtinId="9" hidden="1"/>
    <cellStyle name="Lien hypertexte visité" xfId="24096" builtinId="9" hidden="1"/>
    <cellStyle name="Lien hypertexte visité" xfId="24098" builtinId="9" hidden="1"/>
    <cellStyle name="Lien hypertexte visité" xfId="24100" builtinId="9" hidden="1"/>
    <cellStyle name="Lien hypertexte visité" xfId="24102" builtinId="9" hidden="1"/>
    <cellStyle name="Lien hypertexte visité" xfId="24104" builtinId="9" hidden="1"/>
    <cellStyle name="Lien hypertexte visité" xfId="24106" builtinId="9" hidden="1"/>
    <cellStyle name="Lien hypertexte visité" xfId="24108" builtinId="9" hidden="1"/>
    <cellStyle name="Lien hypertexte visité" xfId="24110" builtinId="9" hidden="1"/>
    <cellStyle name="Lien hypertexte visité" xfId="24112" builtinId="9" hidden="1"/>
    <cellStyle name="Lien hypertexte visité" xfId="24114" builtinId="9" hidden="1"/>
    <cellStyle name="Lien hypertexte visité" xfId="24116" builtinId="9" hidden="1"/>
    <cellStyle name="Lien hypertexte visité" xfId="24118" builtinId="9" hidden="1"/>
    <cellStyle name="Lien hypertexte visité" xfId="24120" builtinId="9" hidden="1"/>
    <cellStyle name="Lien hypertexte visité" xfId="24122" builtinId="9" hidden="1"/>
    <cellStyle name="Lien hypertexte visité" xfId="24124" builtinId="9" hidden="1"/>
    <cellStyle name="Lien hypertexte visité" xfId="24126" builtinId="9" hidden="1"/>
    <cellStyle name="Lien hypertexte visité" xfId="24128" builtinId="9" hidden="1"/>
    <cellStyle name="Lien hypertexte visité" xfId="24130" builtinId="9" hidden="1"/>
    <cellStyle name="Lien hypertexte visité" xfId="24132" builtinId="9" hidden="1"/>
    <cellStyle name="Lien hypertexte visité" xfId="24134" builtinId="9" hidden="1"/>
    <cellStyle name="Lien hypertexte visité" xfId="24136" builtinId="9" hidden="1"/>
    <cellStyle name="Lien hypertexte visité" xfId="24138" builtinId="9" hidden="1"/>
    <cellStyle name="Lien hypertexte visité" xfId="24140" builtinId="9" hidden="1"/>
    <cellStyle name="Lien hypertexte visité" xfId="24142" builtinId="9" hidden="1"/>
    <cellStyle name="Lien hypertexte visité" xfId="24144" builtinId="9" hidden="1"/>
    <cellStyle name="Lien hypertexte visité" xfId="24146" builtinId="9" hidden="1"/>
    <cellStyle name="Lien hypertexte visité" xfId="24148" builtinId="9" hidden="1"/>
    <cellStyle name="Lien hypertexte visité" xfId="24150" builtinId="9" hidden="1"/>
    <cellStyle name="Lien hypertexte visité" xfId="24152" builtinId="9" hidden="1"/>
    <cellStyle name="Lien hypertexte visité" xfId="24154" builtinId="9" hidden="1"/>
    <cellStyle name="Lien hypertexte visité" xfId="24156" builtinId="9" hidden="1"/>
    <cellStyle name="Lien hypertexte visité" xfId="24158" builtinId="9" hidden="1"/>
    <cellStyle name="Lien hypertexte visité" xfId="24160" builtinId="9" hidden="1"/>
    <cellStyle name="Lien hypertexte visité" xfId="24162" builtinId="9" hidden="1"/>
    <cellStyle name="Lien hypertexte visité" xfId="24164" builtinId="9" hidden="1"/>
    <cellStyle name="Lien hypertexte visité" xfId="24166" builtinId="9" hidden="1"/>
    <cellStyle name="Lien hypertexte visité" xfId="24168" builtinId="9" hidden="1"/>
    <cellStyle name="Lien hypertexte visité" xfId="24170" builtinId="9" hidden="1"/>
    <cellStyle name="Lien hypertexte visité" xfId="24172" builtinId="9" hidden="1"/>
    <cellStyle name="Lien hypertexte visité" xfId="24174" builtinId="9" hidden="1"/>
    <cellStyle name="Lien hypertexte visité" xfId="24176" builtinId="9" hidden="1"/>
    <cellStyle name="Lien hypertexte visité" xfId="24178" builtinId="9" hidden="1"/>
    <cellStyle name="Lien hypertexte visité" xfId="24180" builtinId="9" hidden="1"/>
    <cellStyle name="Lien hypertexte visité" xfId="24182" builtinId="9" hidden="1"/>
    <cellStyle name="Lien hypertexte visité" xfId="24184" builtinId="9" hidden="1"/>
    <cellStyle name="Lien hypertexte visité" xfId="24186" builtinId="9" hidden="1"/>
    <cellStyle name="Lien hypertexte visité" xfId="24188" builtinId="9" hidden="1"/>
    <cellStyle name="Lien hypertexte visité" xfId="24190" builtinId="9" hidden="1"/>
    <cellStyle name="Lien hypertexte visité" xfId="24192" builtinId="9" hidden="1"/>
    <cellStyle name="Lien hypertexte visité" xfId="24194" builtinId="9" hidden="1"/>
    <cellStyle name="Lien hypertexte visité" xfId="24196" builtinId="9" hidden="1"/>
    <cellStyle name="Lien hypertexte visité" xfId="24198" builtinId="9" hidden="1"/>
    <cellStyle name="Lien hypertexte visité" xfId="24200" builtinId="9" hidden="1"/>
    <cellStyle name="Lien hypertexte visité" xfId="24202" builtinId="9" hidden="1"/>
    <cellStyle name="Lien hypertexte visité" xfId="24204" builtinId="9" hidden="1"/>
    <cellStyle name="Lien hypertexte visité" xfId="24206" builtinId="9" hidden="1"/>
    <cellStyle name="Lien hypertexte visité" xfId="24208" builtinId="9" hidden="1"/>
    <cellStyle name="Lien hypertexte visité" xfId="24210" builtinId="9" hidden="1"/>
    <cellStyle name="Lien hypertexte visité" xfId="24212" builtinId="9" hidden="1"/>
    <cellStyle name="Lien hypertexte visité" xfId="24214" builtinId="9" hidden="1"/>
    <cellStyle name="Lien hypertexte visité" xfId="24216" builtinId="9" hidden="1"/>
    <cellStyle name="Lien hypertexte visité" xfId="24218" builtinId="9" hidden="1"/>
    <cellStyle name="Lien hypertexte visité" xfId="24220" builtinId="9" hidden="1"/>
    <cellStyle name="Lien hypertexte visité" xfId="24222" builtinId="9" hidden="1"/>
    <cellStyle name="Lien hypertexte visité" xfId="24224" builtinId="9" hidden="1"/>
    <cellStyle name="Lien hypertexte visité" xfId="24226" builtinId="9" hidden="1"/>
    <cellStyle name="Lien hypertexte visité" xfId="24228" builtinId="9" hidden="1"/>
    <cellStyle name="Lien hypertexte visité" xfId="24230" builtinId="9" hidden="1"/>
    <cellStyle name="Lien hypertexte visité" xfId="24232" builtinId="9" hidden="1"/>
    <cellStyle name="Lien hypertexte visité" xfId="24234" builtinId="9" hidden="1"/>
    <cellStyle name="Lien hypertexte visité" xfId="24236" builtinId="9" hidden="1"/>
    <cellStyle name="Lien hypertexte visité" xfId="24238" builtinId="9" hidden="1"/>
    <cellStyle name="Lien hypertexte visité" xfId="24240" builtinId="9" hidden="1"/>
    <cellStyle name="Lien hypertexte visité" xfId="24242" builtinId="9" hidden="1"/>
    <cellStyle name="Lien hypertexte visité" xfId="24244" builtinId="9" hidden="1"/>
    <cellStyle name="Lien hypertexte visité" xfId="24246" builtinId="9" hidden="1"/>
    <cellStyle name="Lien hypertexte visité" xfId="24248" builtinId="9" hidden="1"/>
    <cellStyle name="Lien hypertexte visité" xfId="24250" builtinId="9" hidden="1"/>
    <cellStyle name="Lien hypertexte visité" xfId="24252" builtinId="9" hidden="1"/>
    <cellStyle name="Lien hypertexte visité" xfId="24254" builtinId="9" hidden="1"/>
    <cellStyle name="Lien hypertexte visité" xfId="24256" builtinId="9" hidden="1"/>
    <cellStyle name="Lien hypertexte visité" xfId="24258" builtinId="9" hidden="1"/>
    <cellStyle name="Lien hypertexte visité" xfId="24260" builtinId="9" hidden="1"/>
    <cellStyle name="Lien hypertexte visité" xfId="24262" builtinId="9" hidden="1"/>
    <cellStyle name="Lien hypertexte visité" xfId="24264" builtinId="9" hidden="1"/>
    <cellStyle name="Lien hypertexte visité" xfId="24266" builtinId="9" hidden="1"/>
    <cellStyle name="Lien hypertexte visité" xfId="24268" builtinId="9" hidden="1"/>
    <cellStyle name="Lien hypertexte visité" xfId="24270" builtinId="9" hidden="1"/>
    <cellStyle name="Lien hypertexte visité" xfId="24272" builtinId="9" hidden="1"/>
    <cellStyle name="M0_page" xfId="3663" xr:uid="{00000000-0005-0000-0000-0000B65E0000}"/>
    <cellStyle name="M0_sommaire" xfId="3656" xr:uid="{00000000-0005-0000-0000-0000B75E0000}"/>
    <cellStyle name="M1_%bleu" xfId="1154" xr:uid="{00000000-0005-0000-0000-0000B85E0000}"/>
    <cellStyle name="M1_config" xfId="49" xr:uid="{00000000-0005-0000-0000-0000B95E0000}"/>
    <cellStyle name="M1-2_Acc" xfId="3674" xr:uid="{00000000-0005-0000-0000-0000BA5E0000}"/>
    <cellStyle name="M1-3_spb" xfId="3884" xr:uid="{00000000-0005-0000-0000-0000BB5E0000}"/>
    <cellStyle name="M2" xfId="1153" xr:uid="{00000000-0005-0000-0000-0000BC5E0000}"/>
    <cellStyle name="M3_des_bleu" xfId="3675" xr:uid="{00000000-0005-0000-0000-0000BD5E0000}"/>
    <cellStyle name="M3-1_des_gar" xfId="3885" xr:uid="{00000000-0005-0000-0000-0000BE5E0000}"/>
    <cellStyle name="Milliers" xfId="5" builtinId="3" hidden="1"/>
    <cellStyle name="Milliers [0]" xfId="6" builtinId="6" hidden="1"/>
    <cellStyle name="Monétaire" xfId="1" builtinId="4" hidden="1"/>
    <cellStyle name="Monétaire [0]" xfId="7" builtinId="7" hidden="1"/>
    <cellStyle name="Neutre" xfId="15" builtinId="28" hidden="1"/>
    <cellStyle name="Normal" xfId="0" builtinId="0" customBuiltin="1"/>
    <cellStyle name="Normal 29" xfId="7808" xr:uid="{00000000-0005-0000-0000-0000C55E0000}"/>
    <cellStyle name="Note" xfId="22" builtinId="10" hidden="1"/>
    <cellStyle name="Pourcentage" xfId="2" builtinId="5" hidden="1"/>
    <cellStyle name="Satisfaisant" xfId="13" builtinId="26" hidden="1"/>
    <cellStyle name="Sortie" xfId="17" builtinId="21" hidden="1"/>
    <cellStyle name="Texte explicatif" xfId="23" builtinId="53" hidden="1"/>
    <cellStyle name="Titre" xfId="8" builtinId="15" hidden="1"/>
    <cellStyle name="Titre 1" xfId="9" builtinId="16" hidden="1"/>
    <cellStyle name="Titre 2" xfId="10" builtinId="17" hidden="1"/>
    <cellStyle name="Titre 3" xfId="11" builtinId="18" hidden="1"/>
    <cellStyle name="Titre 4" xfId="12" builtinId="19" hidden="1"/>
    <cellStyle name="Total" xfId="24" builtinId="25" hidden="1"/>
    <cellStyle name="Vérification" xfId="20" builtinId="23" hidden="1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C4948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3C3C7"/>
      <rgbColor rgb="00249F62"/>
      <rgbColor rgb="00E47823"/>
      <rgbColor rgb="007D7F80"/>
      <rgbColor rgb="00FFFFFE"/>
      <rgbColor rgb="00795691"/>
      <rgbColor rgb="00AD1221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988</xdr:row>
      <xdr:rowOff>0</xdr:rowOff>
    </xdr:from>
    <xdr:to>
      <xdr:col>0</xdr:col>
      <xdr:colOff>304800</xdr:colOff>
      <xdr:row>989</xdr:row>
      <xdr:rowOff>126998</xdr:rowOff>
    </xdr:to>
    <xdr:sp macro="" textlink="">
      <xdr:nvSpPr>
        <xdr:cNvPr id="1025" name="AutoShape 1" descr="’image contient peut-être : texte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15341600" y="19013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conocom.sharepoint.com/FSRennes/TARIFS/MATINFO%203/Tarif_22_lot3_Matinfo3_EP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conocom.sharepoint.com/FSRennes/TARIFS/MATINFO%203/Tarif_20_lot3_Matinfo3_E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ue n°22 Matinfo3"/>
      <sheetName val="Tarif normalisé n°22"/>
      <sheetName val="Récapitulatif remises"/>
    </sheetNames>
    <sheetDataSet>
      <sheetData sheetId="0">
        <row r="97">
          <cell r="C97" t="str">
            <v>MQD32FN/A</v>
          </cell>
        </row>
      </sheetData>
      <sheetData sheetId="1"/>
      <sheetData sheetId="2">
        <row r="6">
          <cell r="A6">
            <v>0.13500000000000001</v>
          </cell>
        </row>
        <row r="12">
          <cell r="A12">
            <v>8.2000000000000003E-2</v>
          </cell>
        </row>
        <row r="19">
          <cell r="A19">
            <v>0.2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ue n°20 Matinfo3"/>
      <sheetName val="Tarif normalisé n°20"/>
      <sheetName val="Récapitulatif remises"/>
    </sheetNames>
    <sheetDataSet>
      <sheetData sheetId="0" refreshError="1"/>
      <sheetData sheetId="1" refreshError="1"/>
      <sheetData sheetId="2">
        <row r="6">
          <cell r="C6">
            <v>0.20499999999999999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530"/>
  <sheetViews>
    <sheetView tabSelected="1" showRuler="0" topLeftCell="A533" zoomScaleNormal="100" zoomScalePageLayoutView="96" workbookViewId="0">
      <selection activeCell="B15" sqref="B15"/>
    </sheetView>
  </sheetViews>
  <sheetFormatPr baseColWidth="10" defaultColWidth="10.7109375" defaultRowHeight="14"/>
  <cols>
    <col min="1" max="1" width="24.42578125" style="65" customWidth="1"/>
    <col min="2" max="2" width="80.85546875" style="1" customWidth="1"/>
    <col min="3" max="3" width="10.7109375" style="1"/>
    <col min="4" max="4" width="12.5703125" style="1" bestFit="1" customWidth="1"/>
    <col min="5" max="5" width="16.5703125" style="1" customWidth="1"/>
    <col min="6" max="6" width="11.42578125" style="1" customWidth="1"/>
    <col min="7" max="7" width="10.7109375" style="66" customWidth="1"/>
    <col min="8" max="11" width="10.7109375" style="1" customWidth="1"/>
    <col min="12" max="12" width="7.7109375" style="67" customWidth="1"/>
    <col min="13" max="13" width="7.5703125" style="78" customWidth="1"/>
    <col min="14" max="14" width="42.5703125" style="1" customWidth="1"/>
    <col min="15" max="16384" width="10.7109375" style="1"/>
  </cols>
  <sheetData>
    <row r="1" spans="1:16" ht="15">
      <c r="A1" s="10" t="s">
        <v>140</v>
      </c>
      <c r="B1" s="11"/>
      <c r="C1" s="11"/>
      <c r="D1" s="12"/>
      <c r="E1" s="13"/>
      <c r="F1" s="14"/>
      <c r="G1" s="15"/>
      <c r="H1" s="14"/>
      <c r="I1" s="14"/>
      <c r="J1" s="14"/>
      <c r="K1" s="14"/>
      <c r="L1" s="16"/>
      <c r="M1" s="72"/>
    </row>
    <row r="2" spans="1:16" ht="15">
      <c r="A2" s="18"/>
      <c r="B2" s="19" t="s">
        <v>747</v>
      </c>
      <c r="C2" s="20"/>
      <c r="D2" s="21"/>
      <c r="E2" s="22"/>
      <c r="F2" s="23"/>
      <c r="G2" s="24"/>
      <c r="H2" s="23"/>
      <c r="I2" s="23"/>
      <c r="J2" s="23"/>
      <c r="K2" s="23"/>
      <c r="L2" s="25"/>
      <c r="M2" s="73"/>
    </row>
    <row r="3" spans="1:16" ht="30" customHeight="1">
      <c r="A3" s="134" t="s">
        <v>2411</v>
      </c>
      <c r="B3" s="133"/>
      <c r="C3" s="133"/>
      <c r="D3" s="133"/>
      <c r="E3" s="133"/>
      <c r="F3" s="133"/>
      <c r="G3" s="133"/>
      <c r="H3" s="133"/>
      <c r="I3" s="68"/>
      <c r="J3" s="68"/>
      <c r="K3" s="68"/>
      <c r="L3" s="26"/>
      <c r="M3" s="74"/>
      <c r="N3" s="108" t="s">
        <v>377</v>
      </c>
      <c r="O3" s="131" t="s">
        <v>797</v>
      </c>
      <c r="P3" s="131" t="s">
        <v>2144</v>
      </c>
    </row>
    <row r="4" spans="1:16" ht="45">
      <c r="A4" s="27" t="s">
        <v>76</v>
      </c>
      <c r="B4" s="28" t="s">
        <v>211</v>
      </c>
      <c r="C4" s="29" t="s">
        <v>77</v>
      </c>
      <c r="D4" s="30" t="s">
        <v>78</v>
      </c>
      <c r="E4" s="29" t="s">
        <v>79</v>
      </c>
      <c r="F4" s="31" t="s">
        <v>80</v>
      </c>
      <c r="G4" s="32" t="s">
        <v>81</v>
      </c>
      <c r="H4" s="33" t="s">
        <v>82</v>
      </c>
      <c r="I4" s="69" t="s">
        <v>635</v>
      </c>
      <c r="J4" s="69" t="s">
        <v>1416</v>
      </c>
      <c r="K4" s="69" t="s">
        <v>636</v>
      </c>
      <c r="L4" s="34" t="s">
        <v>634</v>
      </c>
      <c r="M4" s="75" t="s">
        <v>633</v>
      </c>
      <c r="N4" s="71" t="s">
        <v>472</v>
      </c>
      <c r="O4" s="132"/>
      <c r="P4" s="132"/>
    </row>
    <row r="5" spans="1:16">
      <c r="A5" s="84" t="s">
        <v>993</v>
      </c>
      <c r="B5" s="85" t="s">
        <v>1079</v>
      </c>
      <c r="C5" s="87">
        <v>1</v>
      </c>
      <c r="D5" s="88" t="s">
        <v>83</v>
      </c>
      <c r="E5" s="111" t="s">
        <v>993</v>
      </c>
      <c r="F5" s="89">
        <v>1249.17</v>
      </c>
      <c r="G5" s="101">
        <v>0.17</v>
      </c>
      <c r="H5" s="90">
        <f t="shared" ref="H5" si="0">F5-(F5*G5)</f>
        <v>1036.8111000000001</v>
      </c>
      <c r="I5" s="90" t="s">
        <v>474</v>
      </c>
      <c r="J5" s="90" t="e">
        <f>mb12_3pl</f>
        <v>#REF!</v>
      </c>
      <c r="K5" s="86" t="e">
        <f>H5+J5</f>
        <v>#REF!</v>
      </c>
      <c r="L5" s="43" t="s">
        <v>71</v>
      </c>
      <c r="M5" s="77">
        <v>0.3</v>
      </c>
      <c r="N5" s="40" t="s">
        <v>353</v>
      </c>
      <c r="O5" s="118" t="s">
        <v>796</v>
      </c>
      <c r="P5" s="41" t="s">
        <v>2145</v>
      </c>
    </row>
    <row r="6" spans="1:16">
      <c r="A6" s="35" t="s">
        <v>474</v>
      </c>
      <c r="B6" s="36" t="s">
        <v>1417</v>
      </c>
      <c r="C6" s="37">
        <v>1</v>
      </c>
      <c r="D6" s="38" t="s">
        <v>376</v>
      </c>
      <c r="E6" s="112" t="s">
        <v>474</v>
      </c>
      <c r="F6" s="39"/>
      <c r="G6" s="102"/>
      <c r="H6" s="42">
        <v>85</v>
      </c>
      <c r="I6" s="42"/>
      <c r="J6" s="42"/>
      <c r="K6" s="42"/>
      <c r="L6" s="43" t="s">
        <v>71</v>
      </c>
      <c r="M6" s="77" t="s">
        <v>71</v>
      </c>
      <c r="N6" s="52" t="s">
        <v>122</v>
      </c>
      <c r="O6" s="118" t="s">
        <v>799</v>
      </c>
      <c r="P6" s="41" t="s">
        <v>2146</v>
      </c>
    </row>
    <row r="7" spans="1:16">
      <c r="A7" s="44" t="s">
        <v>1797</v>
      </c>
      <c r="B7" s="45" t="s">
        <v>1001</v>
      </c>
      <c r="C7" s="46">
        <v>1</v>
      </c>
      <c r="D7" s="47" t="s">
        <v>83</v>
      </c>
      <c r="E7" s="58" t="s">
        <v>71</v>
      </c>
      <c r="F7" s="48">
        <v>100</v>
      </c>
      <c r="G7" s="103">
        <v>0.12</v>
      </c>
      <c r="H7" s="50">
        <f t="shared" ref="H7:H9" si="1">F7-(F7*G7)</f>
        <v>88</v>
      </c>
      <c r="I7" s="50"/>
      <c r="J7" s="50"/>
      <c r="K7" s="50"/>
      <c r="L7" s="43" t="s">
        <v>71</v>
      </c>
      <c r="M7" s="77" t="s">
        <v>71</v>
      </c>
      <c r="N7" s="40" t="s">
        <v>353</v>
      </c>
      <c r="O7" s="118" t="s">
        <v>796</v>
      </c>
      <c r="P7" s="41" t="s">
        <v>2147</v>
      </c>
    </row>
    <row r="8" spans="1:16">
      <c r="A8" s="44" t="s">
        <v>1798</v>
      </c>
      <c r="B8" s="45" t="s">
        <v>1002</v>
      </c>
      <c r="C8" s="46">
        <v>1</v>
      </c>
      <c r="D8" s="47" t="s">
        <v>83</v>
      </c>
      <c r="E8" s="58" t="s">
        <v>71</v>
      </c>
      <c r="F8" s="48">
        <v>250</v>
      </c>
      <c r="G8" s="103">
        <v>0.12</v>
      </c>
      <c r="H8" s="50">
        <f t="shared" si="1"/>
        <v>220</v>
      </c>
      <c r="I8" s="50"/>
      <c r="J8" s="50"/>
      <c r="K8" s="50"/>
      <c r="L8" s="43" t="s">
        <v>71</v>
      </c>
      <c r="M8" s="77" t="s">
        <v>71</v>
      </c>
      <c r="N8" s="40" t="s">
        <v>353</v>
      </c>
      <c r="O8" s="118" t="s">
        <v>796</v>
      </c>
      <c r="P8" s="41" t="s">
        <v>2147</v>
      </c>
    </row>
    <row r="9" spans="1:16">
      <c r="A9" s="44" t="s">
        <v>1003</v>
      </c>
      <c r="B9" s="45" t="s">
        <v>1691</v>
      </c>
      <c r="C9" s="46">
        <v>1</v>
      </c>
      <c r="D9" s="47" t="s">
        <v>83</v>
      </c>
      <c r="E9" s="58" t="s">
        <v>71</v>
      </c>
      <c r="F9" s="48">
        <v>200</v>
      </c>
      <c r="G9" s="103">
        <v>0.12</v>
      </c>
      <c r="H9" s="50">
        <f t="shared" si="1"/>
        <v>176</v>
      </c>
      <c r="I9" s="50"/>
      <c r="J9" s="50"/>
      <c r="K9" s="50"/>
      <c r="L9" s="43" t="s">
        <v>71</v>
      </c>
      <c r="M9" s="77" t="s">
        <v>71</v>
      </c>
      <c r="N9" s="40" t="s">
        <v>353</v>
      </c>
      <c r="O9" s="118" t="s">
        <v>796</v>
      </c>
      <c r="P9" s="41" t="s">
        <v>2147</v>
      </c>
    </row>
    <row r="10" spans="1:16">
      <c r="A10" s="44" t="s">
        <v>997</v>
      </c>
      <c r="B10" s="45" t="s">
        <v>998</v>
      </c>
      <c r="C10" s="46">
        <v>1</v>
      </c>
      <c r="D10" s="47" t="s">
        <v>83</v>
      </c>
      <c r="E10" s="58" t="s">
        <v>71</v>
      </c>
      <c r="F10" s="48"/>
      <c r="G10" s="103"/>
      <c r="H10" s="50">
        <v>0</v>
      </c>
      <c r="I10" s="50"/>
      <c r="J10" s="50"/>
      <c r="K10" s="50"/>
      <c r="L10" s="43" t="s">
        <v>71</v>
      </c>
      <c r="M10" s="77" t="s">
        <v>71</v>
      </c>
      <c r="N10" s="40" t="s">
        <v>353</v>
      </c>
      <c r="O10" s="118" t="s">
        <v>796</v>
      </c>
      <c r="P10" s="41" t="s">
        <v>2147</v>
      </c>
    </row>
    <row r="11" spans="1:16">
      <c r="A11" s="44" t="s">
        <v>999</v>
      </c>
      <c r="B11" s="45" t="s">
        <v>1000</v>
      </c>
      <c r="C11" s="46">
        <v>1</v>
      </c>
      <c r="D11" s="47" t="s">
        <v>83</v>
      </c>
      <c r="E11" s="58" t="s">
        <v>71</v>
      </c>
      <c r="F11" s="48"/>
      <c r="G11" s="103"/>
      <c r="H11" s="50">
        <v>0</v>
      </c>
      <c r="I11" s="50"/>
      <c r="J11" s="50"/>
      <c r="K11" s="50"/>
      <c r="L11" s="43" t="s">
        <v>71</v>
      </c>
      <c r="M11" s="77" t="s">
        <v>71</v>
      </c>
      <c r="N11" s="40" t="s">
        <v>353</v>
      </c>
      <c r="O11" s="118" t="s">
        <v>796</v>
      </c>
      <c r="P11" s="41" t="s">
        <v>2147</v>
      </c>
    </row>
    <row r="12" spans="1:16">
      <c r="A12" s="84" t="s">
        <v>994</v>
      </c>
      <c r="B12" s="85" t="s">
        <v>1080</v>
      </c>
      <c r="C12" s="87">
        <v>1</v>
      </c>
      <c r="D12" s="88" t="s">
        <v>83</v>
      </c>
      <c r="E12" s="111" t="s">
        <v>994</v>
      </c>
      <c r="F12" s="89">
        <v>1249.17</v>
      </c>
      <c r="G12" s="101">
        <v>0.17</v>
      </c>
      <c r="H12" s="90">
        <f t="shared" ref="H12:H15" si="2">F12-(F12*G12)</f>
        <v>1036.8111000000001</v>
      </c>
      <c r="I12" s="90" t="s">
        <v>474</v>
      </c>
      <c r="J12" s="90" t="e">
        <f>mb12_3pl</f>
        <v>#REF!</v>
      </c>
      <c r="K12" s="86" t="e">
        <f>H12+J12</f>
        <v>#REF!</v>
      </c>
      <c r="L12" s="43" t="s">
        <v>71</v>
      </c>
      <c r="M12" s="77">
        <v>0.3</v>
      </c>
      <c r="N12" s="40" t="s">
        <v>353</v>
      </c>
      <c r="O12" s="118" t="s">
        <v>796</v>
      </c>
      <c r="P12" s="41" t="s">
        <v>2145</v>
      </c>
    </row>
    <row r="13" spans="1:16">
      <c r="A13" s="44" t="s">
        <v>1795</v>
      </c>
      <c r="B13" s="45" t="s">
        <v>1009</v>
      </c>
      <c r="C13" s="46">
        <v>1</v>
      </c>
      <c r="D13" s="47" t="s">
        <v>83</v>
      </c>
      <c r="E13" s="58" t="s">
        <v>71</v>
      </c>
      <c r="F13" s="48">
        <v>100</v>
      </c>
      <c r="G13" s="103">
        <v>0.12</v>
      </c>
      <c r="H13" s="50">
        <f t="shared" si="2"/>
        <v>88</v>
      </c>
      <c r="I13" s="50"/>
      <c r="J13" s="50"/>
      <c r="K13" s="50"/>
      <c r="L13" s="43" t="s">
        <v>71</v>
      </c>
      <c r="M13" s="77" t="s">
        <v>71</v>
      </c>
      <c r="N13" s="40" t="s">
        <v>353</v>
      </c>
      <c r="O13" s="118" t="s">
        <v>796</v>
      </c>
      <c r="P13" s="41" t="s">
        <v>2147</v>
      </c>
    </row>
    <row r="14" spans="1:16">
      <c r="A14" s="44" t="s">
        <v>1796</v>
      </c>
      <c r="B14" s="45" t="s">
        <v>1010</v>
      </c>
      <c r="C14" s="46">
        <v>1</v>
      </c>
      <c r="D14" s="47" t="s">
        <v>83</v>
      </c>
      <c r="E14" s="58" t="s">
        <v>71</v>
      </c>
      <c r="F14" s="48">
        <v>250</v>
      </c>
      <c r="G14" s="103">
        <v>0.12</v>
      </c>
      <c r="H14" s="50">
        <f t="shared" si="2"/>
        <v>220</v>
      </c>
      <c r="I14" s="50"/>
      <c r="J14" s="50"/>
      <c r="K14" s="50"/>
      <c r="L14" s="43" t="s">
        <v>71</v>
      </c>
      <c r="M14" s="77" t="s">
        <v>71</v>
      </c>
      <c r="N14" s="40" t="s">
        <v>353</v>
      </c>
      <c r="O14" s="118" t="s">
        <v>796</v>
      </c>
      <c r="P14" s="41" t="s">
        <v>2147</v>
      </c>
    </row>
    <row r="15" spans="1:16">
      <c r="A15" s="44" t="s">
        <v>1008</v>
      </c>
      <c r="B15" s="45" t="s">
        <v>1692</v>
      </c>
      <c r="C15" s="46">
        <v>1</v>
      </c>
      <c r="D15" s="47" t="s">
        <v>83</v>
      </c>
      <c r="E15" s="58" t="s">
        <v>71</v>
      </c>
      <c r="F15" s="48">
        <v>200</v>
      </c>
      <c r="G15" s="103">
        <v>0.12</v>
      </c>
      <c r="H15" s="50">
        <f t="shared" si="2"/>
        <v>176</v>
      </c>
      <c r="I15" s="50"/>
      <c r="J15" s="50"/>
      <c r="K15" s="50"/>
      <c r="L15" s="43" t="s">
        <v>71</v>
      </c>
      <c r="M15" s="77" t="s">
        <v>71</v>
      </c>
      <c r="N15" s="40" t="s">
        <v>353</v>
      </c>
      <c r="O15" s="118" t="s">
        <v>796</v>
      </c>
      <c r="P15" s="41" t="s">
        <v>2147</v>
      </c>
    </row>
    <row r="16" spans="1:16">
      <c r="A16" s="44" t="s">
        <v>1004</v>
      </c>
      <c r="B16" s="45" t="s">
        <v>1005</v>
      </c>
      <c r="C16" s="46">
        <v>1</v>
      </c>
      <c r="D16" s="47" t="s">
        <v>83</v>
      </c>
      <c r="E16" s="58" t="s">
        <v>71</v>
      </c>
      <c r="F16" s="48"/>
      <c r="G16" s="103"/>
      <c r="H16" s="50">
        <v>0</v>
      </c>
      <c r="I16" s="50"/>
      <c r="J16" s="50"/>
      <c r="K16" s="50"/>
      <c r="L16" s="43" t="s">
        <v>71</v>
      </c>
      <c r="M16" s="77" t="s">
        <v>71</v>
      </c>
      <c r="N16" s="40" t="s">
        <v>353</v>
      </c>
      <c r="O16" s="118" t="s">
        <v>796</v>
      </c>
      <c r="P16" s="41" t="s">
        <v>2147</v>
      </c>
    </row>
    <row r="17" spans="1:16">
      <c r="A17" s="44" t="s">
        <v>1006</v>
      </c>
      <c r="B17" s="45" t="s">
        <v>1007</v>
      </c>
      <c r="C17" s="46">
        <v>1</v>
      </c>
      <c r="D17" s="47" t="s">
        <v>83</v>
      </c>
      <c r="E17" s="58" t="s">
        <v>71</v>
      </c>
      <c r="F17" s="48"/>
      <c r="G17" s="103"/>
      <c r="H17" s="50">
        <v>0</v>
      </c>
      <c r="I17" s="50"/>
      <c r="J17" s="50"/>
      <c r="K17" s="50"/>
      <c r="L17" s="43" t="s">
        <v>71</v>
      </c>
      <c r="M17" s="77" t="s">
        <v>71</v>
      </c>
      <c r="N17" s="40" t="s">
        <v>353</v>
      </c>
      <c r="O17" s="118" t="s">
        <v>796</v>
      </c>
      <c r="P17" s="41" t="s">
        <v>2147</v>
      </c>
    </row>
    <row r="18" spans="1:16">
      <c r="A18" s="84" t="s">
        <v>995</v>
      </c>
      <c r="B18" s="85" t="s">
        <v>1081</v>
      </c>
      <c r="C18" s="87">
        <v>1</v>
      </c>
      <c r="D18" s="88" t="s">
        <v>83</v>
      </c>
      <c r="E18" s="111" t="s">
        <v>995</v>
      </c>
      <c r="F18" s="89">
        <v>1249.17</v>
      </c>
      <c r="G18" s="101">
        <v>0.17</v>
      </c>
      <c r="H18" s="90">
        <f t="shared" ref="H18:H21" si="3">F18-(F18*G18)</f>
        <v>1036.8111000000001</v>
      </c>
      <c r="I18" s="90" t="s">
        <v>474</v>
      </c>
      <c r="J18" s="90" t="e">
        <f>mb12_3pl</f>
        <v>#REF!</v>
      </c>
      <c r="K18" s="86" t="e">
        <f>H18+J18</f>
        <v>#REF!</v>
      </c>
      <c r="L18" s="43" t="s">
        <v>71</v>
      </c>
      <c r="M18" s="77">
        <v>0.3</v>
      </c>
      <c r="N18" s="40" t="s">
        <v>353</v>
      </c>
      <c r="O18" s="118" t="s">
        <v>796</v>
      </c>
      <c r="P18" s="41" t="s">
        <v>2145</v>
      </c>
    </row>
    <row r="19" spans="1:16">
      <c r="A19" s="44" t="s">
        <v>1794</v>
      </c>
      <c r="B19" s="45" t="s">
        <v>1015</v>
      </c>
      <c r="C19" s="46">
        <v>1</v>
      </c>
      <c r="D19" s="47" t="s">
        <v>83</v>
      </c>
      <c r="E19" s="58" t="s">
        <v>71</v>
      </c>
      <c r="F19" s="48">
        <v>100</v>
      </c>
      <c r="G19" s="103">
        <v>0.12</v>
      </c>
      <c r="H19" s="50">
        <f t="shared" si="3"/>
        <v>88</v>
      </c>
      <c r="I19" s="50"/>
      <c r="J19" s="50"/>
      <c r="K19" s="50"/>
      <c r="L19" s="43" t="s">
        <v>71</v>
      </c>
      <c r="M19" s="77" t="s">
        <v>71</v>
      </c>
      <c r="N19" s="40" t="s">
        <v>353</v>
      </c>
      <c r="O19" s="118" t="s">
        <v>796</v>
      </c>
      <c r="P19" s="121" t="s">
        <v>2147</v>
      </c>
    </row>
    <row r="20" spans="1:16">
      <c r="A20" s="44" t="s">
        <v>1793</v>
      </c>
      <c r="B20" s="45" t="s">
        <v>1016</v>
      </c>
      <c r="C20" s="46">
        <v>1</v>
      </c>
      <c r="D20" s="47" t="s">
        <v>83</v>
      </c>
      <c r="E20" s="58" t="s">
        <v>71</v>
      </c>
      <c r="F20" s="48">
        <v>250</v>
      </c>
      <c r="G20" s="103">
        <v>0.12</v>
      </c>
      <c r="H20" s="50">
        <f t="shared" si="3"/>
        <v>220</v>
      </c>
      <c r="I20" s="50"/>
      <c r="J20" s="50"/>
      <c r="K20" s="50"/>
      <c r="L20" s="43" t="s">
        <v>71</v>
      </c>
      <c r="M20" s="77" t="s">
        <v>71</v>
      </c>
      <c r="N20" s="40" t="s">
        <v>353</v>
      </c>
      <c r="O20" s="118" t="s">
        <v>796</v>
      </c>
      <c r="P20" s="121" t="s">
        <v>2147</v>
      </c>
    </row>
    <row r="21" spans="1:16">
      <c r="A21" s="44" t="s">
        <v>1774</v>
      </c>
      <c r="B21" s="45" t="s">
        <v>1693</v>
      </c>
      <c r="C21" s="46">
        <v>1</v>
      </c>
      <c r="D21" s="47" t="s">
        <v>83</v>
      </c>
      <c r="E21" s="58" t="s">
        <v>71</v>
      </c>
      <c r="F21" s="48">
        <v>200</v>
      </c>
      <c r="G21" s="103">
        <v>0.12</v>
      </c>
      <c r="H21" s="50">
        <f t="shared" si="3"/>
        <v>176</v>
      </c>
      <c r="I21" s="50"/>
      <c r="J21" s="50"/>
      <c r="K21" s="50"/>
      <c r="L21" s="43" t="s">
        <v>71</v>
      </c>
      <c r="M21" s="77" t="s">
        <v>71</v>
      </c>
      <c r="N21" s="40" t="s">
        <v>353</v>
      </c>
      <c r="O21" s="118" t="s">
        <v>796</v>
      </c>
      <c r="P21" s="121" t="s">
        <v>2147</v>
      </c>
    </row>
    <row r="22" spans="1:16">
      <c r="A22" s="44" t="s">
        <v>1011</v>
      </c>
      <c r="B22" s="45" t="s">
        <v>1012</v>
      </c>
      <c r="C22" s="46">
        <v>1</v>
      </c>
      <c r="D22" s="47" t="s">
        <v>83</v>
      </c>
      <c r="E22" s="58" t="s">
        <v>71</v>
      </c>
      <c r="F22" s="48"/>
      <c r="G22" s="103"/>
      <c r="H22" s="50">
        <v>0</v>
      </c>
      <c r="I22" s="50"/>
      <c r="J22" s="50"/>
      <c r="K22" s="50"/>
      <c r="L22" s="43" t="s">
        <v>71</v>
      </c>
      <c r="M22" s="77" t="s">
        <v>71</v>
      </c>
      <c r="N22" s="40" t="s">
        <v>353</v>
      </c>
      <c r="O22" s="118" t="s">
        <v>796</v>
      </c>
      <c r="P22" s="121" t="s">
        <v>2147</v>
      </c>
    </row>
    <row r="23" spans="1:16">
      <c r="A23" s="44" t="s">
        <v>1013</v>
      </c>
      <c r="B23" s="45" t="s">
        <v>1014</v>
      </c>
      <c r="C23" s="46">
        <v>1</v>
      </c>
      <c r="D23" s="47" t="s">
        <v>83</v>
      </c>
      <c r="E23" s="58" t="s">
        <v>71</v>
      </c>
      <c r="F23" s="48"/>
      <c r="G23" s="103"/>
      <c r="H23" s="50">
        <v>0</v>
      </c>
      <c r="I23" s="50"/>
      <c r="J23" s="50"/>
      <c r="K23" s="50"/>
      <c r="L23" s="43" t="s">
        <v>71</v>
      </c>
      <c r="M23" s="77" t="s">
        <v>71</v>
      </c>
      <c r="N23" s="40" t="s">
        <v>353</v>
      </c>
      <c r="O23" s="118" t="s">
        <v>796</v>
      </c>
      <c r="P23" s="121" t="s">
        <v>2147</v>
      </c>
    </row>
    <row r="24" spans="1:16">
      <c r="A24" s="84" t="s">
        <v>996</v>
      </c>
      <c r="B24" s="85" t="s">
        <v>1082</v>
      </c>
      <c r="C24" s="87">
        <v>1</v>
      </c>
      <c r="D24" s="88" t="s">
        <v>83</v>
      </c>
      <c r="E24" s="111" t="s">
        <v>996</v>
      </c>
      <c r="F24" s="89">
        <v>1249.17</v>
      </c>
      <c r="G24" s="101">
        <v>0.17</v>
      </c>
      <c r="H24" s="90">
        <f t="shared" ref="H24:H27" si="4">F24-(F24*G24)</f>
        <v>1036.8111000000001</v>
      </c>
      <c r="I24" s="90" t="s">
        <v>474</v>
      </c>
      <c r="J24" s="90" t="e">
        <f>mb12_3pl</f>
        <v>#REF!</v>
      </c>
      <c r="K24" s="86" t="e">
        <f>H24+J24</f>
        <v>#REF!</v>
      </c>
      <c r="L24" s="43" t="s">
        <v>71</v>
      </c>
      <c r="M24" s="77">
        <v>0.3</v>
      </c>
      <c r="N24" s="40" t="s">
        <v>353</v>
      </c>
      <c r="O24" s="118" t="s">
        <v>796</v>
      </c>
      <c r="P24" s="41" t="s">
        <v>2145</v>
      </c>
    </row>
    <row r="25" spans="1:16">
      <c r="A25" s="44" t="s">
        <v>1791</v>
      </c>
      <c r="B25" s="45" t="s">
        <v>1021</v>
      </c>
      <c r="C25" s="46">
        <v>1</v>
      </c>
      <c r="D25" s="47" t="s">
        <v>83</v>
      </c>
      <c r="E25" s="58" t="s">
        <v>71</v>
      </c>
      <c r="F25" s="48">
        <v>100</v>
      </c>
      <c r="G25" s="103">
        <v>0.12</v>
      </c>
      <c r="H25" s="50">
        <f t="shared" si="4"/>
        <v>88</v>
      </c>
      <c r="I25" s="50"/>
      <c r="J25" s="50"/>
      <c r="K25" s="50"/>
      <c r="L25" s="43" t="s">
        <v>71</v>
      </c>
      <c r="M25" s="77" t="s">
        <v>71</v>
      </c>
      <c r="N25" s="40" t="s">
        <v>353</v>
      </c>
      <c r="O25" s="118" t="s">
        <v>796</v>
      </c>
      <c r="P25" s="121" t="s">
        <v>2147</v>
      </c>
    </row>
    <row r="26" spans="1:16">
      <c r="A26" s="44" t="s">
        <v>1792</v>
      </c>
      <c r="B26" s="45" t="s">
        <v>1022</v>
      </c>
      <c r="C26" s="46">
        <v>1</v>
      </c>
      <c r="D26" s="47" t="s">
        <v>83</v>
      </c>
      <c r="E26" s="58" t="s">
        <v>71</v>
      </c>
      <c r="F26" s="48">
        <v>250</v>
      </c>
      <c r="G26" s="103">
        <v>0.12</v>
      </c>
      <c r="H26" s="50">
        <f t="shared" si="4"/>
        <v>220</v>
      </c>
      <c r="I26" s="50"/>
      <c r="J26" s="50"/>
      <c r="K26" s="50"/>
      <c r="L26" s="43" t="s">
        <v>71</v>
      </c>
      <c r="M26" s="77" t="s">
        <v>71</v>
      </c>
      <c r="N26" s="40" t="s">
        <v>353</v>
      </c>
      <c r="O26" s="118" t="s">
        <v>796</v>
      </c>
      <c r="P26" s="121" t="s">
        <v>2147</v>
      </c>
    </row>
    <row r="27" spans="1:16">
      <c r="A27" s="44" t="s">
        <v>1775</v>
      </c>
      <c r="B27" s="45" t="s">
        <v>1694</v>
      </c>
      <c r="C27" s="46">
        <v>1</v>
      </c>
      <c r="D27" s="47" t="s">
        <v>83</v>
      </c>
      <c r="E27" s="58" t="s">
        <v>71</v>
      </c>
      <c r="F27" s="48">
        <v>200</v>
      </c>
      <c r="G27" s="103">
        <v>0.12</v>
      </c>
      <c r="H27" s="50">
        <f t="shared" si="4"/>
        <v>176</v>
      </c>
      <c r="I27" s="50"/>
      <c r="J27" s="50"/>
      <c r="K27" s="50"/>
      <c r="L27" s="43" t="s">
        <v>71</v>
      </c>
      <c r="M27" s="77" t="s">
        <v>71</v>
      </c>
      <c r="N27" s="40" t="s">
        <v>353</v>
      </c>
      <c r="O27" s="118" t="s">
        <v>796</v>
      </c>
      <c r="P27" s="121" t="s">
        <v>2147</v>
      </c>
    </row>
    <row r="28" spans="1:16">
      <c r="A28" s="44" t="s">
        <v>1017</v>
      </c>
      <c r="B28" s="45" t="s">
        <v>1018</v>
      </c>
      <c r="C28" s="46">
        <v>1</v>
      </c>
      <c r="D28" s="47" t="s">
        <v>83</v>
      </c>
      <c r="E28" s="58" t="s">
        <v>71</v>
      </c>
      <c r="F28" s="48"/>
      <c r="G28" s="103"/>
      <c r="H28" s="50">
        <v>0</v>
      </c>
      <c r="I28" s="50"/>
      <c r="J28" s="50"/>
      <c r="K28" s="50"/>
      <c r="L28" s="43" t="s">
        <v>71</v>
      </c>
      <c r="M28" s="77" t="s">
        <v>71</v>
      </c>
      <c r="N28" s="40" t="s">
        <v>353</v>
      </c>
      <c r="O28" s="118" t="s">
        <v>796</v>
      </c>
      <c r="P28" s="121" t="s">
        <v>2147</v>
      </c>
    </row>
    <row r="29" spans="1:16">
      <c r="A29" s="44" t="s">
        <v>1019</v>
      </c>
      <c r="B29" s="45" t="s">
        <v>1020</v>
      </c>
      <c r="C29" s="46">
        <v>1</v>
      </c>
      <c r="D29" s="47" t="s">
        <v>83</v>
      </c>
      <c r="E29" s="58" t="s">
        <v>71</v>
      </c>
      <c r="F29" s="48"/>
      <c r="G29" s="103"/>
      <c r="H29" s="50">
        <v>0</v>
      </c>
      <c r="I29" s="50"/>
      <c r="J29" s="50"/>
      <c r="K29" s="50"/>
      <c r="L29" s="43" t="s">
        <v>71</v>
      </c>
      <c r="M29" s="77" t="s">
        <v>71</v>
      </c>
      <c r="N29" s="40" t="s">
        <v>353</v>
      </c>
      <c r="O29" s="118" t="s">
        <v>796</v>
      </c>
      <c r="P29" s="121" t="s">
        <v>2147</v>
      </c>
    </row>
    <row r="30" spans="1:16">
      <c r="A30" s="53" t="s">
        <v>1499</v>
      </c>
      <c r="B30" s="45" t="s">
        <v>1427</v>
      </c>
      <c r="C30" s="46">
        <v>1</v>
      </c>
      <c r="D30" s="54" t="s">
        <v>376</v>
      </c>
      <c r="E30" s="58" t="s">
        <v>1499</v>
      </c>
      <c r="F30" s="48"/>
      <c r="G30" s="103"/>
      <c r="H30" s="50">
        <v>50</v>
      </c>
      <c r="I30" s="50"/>
      <c r="J30" s="50"/>
      <c r="K30" s="50"/>
      <c r="L30" s="43" t="s">
        <v>71</v>
      </c>
      <c r="M30" s="77" t="s">
        <v>71</v>
      </c>
      <c r="N30" s="52" t="s">
        <v>122</v>
      </c>
      <c r="O30" s="118" t="s">
        <v>799</v>
      </c>
      <c r="P30" s="41" t="s">
        <v>2146</v>
      </c>
    </row>
    <row r="31" spans="1:16">
      <c r="A31" s="53" t="s">
        <v>1500</v>
      </c>
      <c r="B31" s="45" t="s">
        <v>1428</v>
      </c>
      <c r="C31" s="46">
        <v>1</v>
      </c>
      <c r="D31" s="54" t="s">
        <v>376</v>
      </c>
      <c r="E31" s="58" t="s">
        <v>1500</v>
      </c>
      <c r="F31" s="48"/>
      <c r="G31" s="103"/>
      <c r="H31" s="50">
        <v>100</v>
      </c>
      <c r="I31" s="50"/>
      <c r="J31" s="50"/>
      <c r="K31" s="50"/>
      <c r="L31" s="43" t="s">
        <v>71</v>
      </c>
      <c r="M31" s="77" t="s">
        <v>71</v>
      </c>
      <c r="N31" s="52" t="s">
        <v>122</v>
      </c>
      <c r="O31" s="118" t="s">
        <v>799</v>
      </c>
      <c r="P31" s="41" t="s">
        <v>2146</v>
      </c>
    </row>
    <row r="32" spans="1:16">
      <c r="A32" s="53" t="s">
        <v>1501</v>
      </c>
      <c r="B32" s="45" t="s">
        <v>1429</v>
      </c>
      <c r="C32" s="46">
        <v>1</v>
      </c>
      <c r="D32" s="54" t="s">
        <v>376</v>
      </c>
      <c r="E32" s="58" t="s">
        <v>1501</v>
      </c>
      <c r="F32" s="48"/>
      <c r="G32" s="103"/>
      <c r="H32" s="50">
        <v>214</v>
      </c>
      <c r="I32" s="50"/>
      <c r="J32" s="50"/>
      <c r="K32" s="50"/>
      <c r="L32" s="43" t="s">
        <v>71</v>
      </c>
      <c r="M32" s="77" t="s">
        <v>71</v>
      </c>
      <c r="N32" s="52" t="s">
        <v>122</v>
      </c>
      <c r="O32" s="118" t="s">
        <v>799</v>
      </c>
      <c r="P32" s="41" t="s">
        <v>2146</v>
      </c>
    </row>
    <row r="33" spans="1:16">
      <c r="A33" s="53" t="s">
        <v>1502</v>
      </c>
      <c r="B33" s="45" t="s">
        <v>1430</v>
      </c>
      <c r="C33" s="46">
        <v>1</v>
      </c>
      <c r="D33" s="54" t="s">
        <v>376</v>
      </c>
      <c r="E33" s="58" t="s">
        <v>1502</v>
      </c>
      <c r="F33" s="48"/>
      <c r="G33" s="103"/>
      <c r="H33" s="50">
        <v>334</v>
      </c>
      <c r="I33" s="50"/>
      <c r="J33" s="50"/>
      <c r="K33" s="50"/>
      <c r="L33" s="43" t="s">
        <v>71</v>
      </c>
      <c r="M33" s="77" t="s">
        <v>71</v>
      </c>
      <c r="N33" s="52" t="s">
        <v>122</v>
      </c>
      <c r="O33" s="118" t="s">
        <v>799</v>
      </c>
      <c r="P33" s="41" t="s">
        <v>2146</v>
      </c>
    </row>
    <row r="34" spans="1:16">
      <c r="A34" s="53" t="s">
        <v>1503</v>
      </c>
      <c r="B34" s="45" t="s">
        <v>1431</v>
      </c>
      <c r="C34" s="46">
        <v>1</v>
      </c>
      <c r="D34" s="54" t="s">
        <v>376</v>
      </c>
      <c r="E34" s="58" t="s">
        <v>1503</v>
      </c>
      <c r="F34" s="48"/>
      <c r="G34" s="103"/>
      <c r="H34" s="50">
        <v>105</v>
      </c>
      <c r="I34" s="50"/>
      <c r="J34" s="50"/>
      <c r="K34" s="50"/>
      <c r="L34" s="43" t="s">
        <v>71</v>
      </c>
      <c r="M34" s="77" t="s">
        <v>71</v>
      </c>
      <c r="N34" s="52" t="s">
        <v>122</v>
      </c>
      <c r="O34" s="118" t="s">
        <v>799</v>
      </c>
      <c r="P34" s="41" t="s">
        <v>2146</v>
      </c>
    </row>
    <row r="35" spans="1:16">
      <c r="A35" s="53" t="s">
        <v>1504</v>
      </c>
      <c r="B35" s="45" t="s">
        <v>1432</v>
      </c>
      <c r="C35" s="46">
        <v>1</v>
      </c>
      <c r="D35" s="54" t="s">
        <v>376</v>
      </c>
      <c r="E35" s="58" t="s">
        <v>1504</v>
      </c>
      <c r="F35" s="48"/>
      <c r="G35" s="103"/>
      <c r="H35" s="50">
        <v>285</v>
      </c>
      <c r="I35" s="50"/>
      <c r="J35" s="50"/>
      <c r="K35" s="50"/>
      <c r="L35" s="43" t="s">
        <v>71</v>
      </c>
      <c r="M35" s="77" t="s">
        <v>71</v>
      </c>
      <c r="N35" s="52" t="s">
        <v>122</v>
      </c>
      <c r="O35" s="118" t="s">
        <v>799</v>
      </c>
      <c r="P35" s="41" t="s">
        <v>2146</v>
      </c>
    </row>
    <row r="36" spans="1:16">
      <c r="A36" s="53" t="s">
        <v>1505</v>
      </c>
      <c r="B36" s="45" t="s">
        <v>1433</v>
      </c>
      <c r="C36" s="46">
        <v>1</v>
      </c>
      <c r="D36" s="54" t="s">
        <v>376</v>
      </c>
      <c r="E36" s="58" t="s">
        <v>1505</v>
      </c>
      <c r="F36" s="48"/>
      <c r="G36" s="103"/>
      <c r="H36" s="50">
        <v>360</v>
      </c>
      <c r="I36" s="50"/>
      <c r="J36" s="50"/>
      <c r="K36" s="50"/>
      <c r="L36" s="43" t="s">
        <v>71</v>
      </c>
      <c r="M36" s="77" t="s">
        <v>71</v>
      </c>
      <c r="N36" s="52" t="s">
        <v>122</v>
      </c>
      <c r="O36" s="118" t="s">
        <v>799</v>
      </c>
      <c r="P36" s="41" t="s">
        <v>2146</v>
      </c>
    </row>
    <row r="37" spans="1:16">
      <c r="A37" s="53" t="s">
        <v>1506</v>
      </c>
      <c r="B37" s="45" t="s">
        <v>1493</v>
      </c>
      <c r="C37" s="46">
        <v>1</v>
      </c>
      <c r="D37" s="54" t="s">
        <v>376</v>
      </c>
      <c r="E37" s="58" t="s">
        <v>1506</v>
      </c>
      <c r="F37" s="48"/>
      <c r="G37" s="103"/>
      <c r="H37" s="50">
        <v>75</v>
      </c>
      <c r="I37" s="50"/>
      <c r="J37" s="50"/>
      <c r="K37" s="50"/>
      <c r="L37" s="43" t="s">
        <v>71</v>
      </c>
      <c r="M37" s="77" t="s">
        <v>71</v>
      </c>
      <c r="N37" s="52" t="s">
        <v>122</v>
      </c>
      <c r="O37" s="118" t="s">
        <v>799</v>
      </c>
      <c r="P37" s="41" t="s">
        <v>2146</v>
      </c>
    </row>
    <row r="38" spans="1:16">
      <c r="A38" s="53" t="s">
        <v>1507</v>
      </c>
      <c r="B38" s="45" t="s">
        <v>1494</v>
      </c>
      <c r="C38" s="46">
        <v>1</v>
      </c>
      <c r="D38" s="54" t="s">
        <v>376</v>
      </c>
      <c r="E38" s="58" t="s">
        <v>1507</v>
      </c>
      <c r="F38" s="48"/>
      <c r="G38" s="103"/>
      <c r="H38" s="50">
        <v>154</v>
      </c>
      <c r="I38" s="50"/>
      <c r="J38" s="50"/>
      <c r="K38" s="50"/>
      <c r="L38" s="43" t="s">
        <v>71</v>
      </c>
      <c r="M38" s="77" t="s">
        <v>71</v>
      </c>
      <c r="N38" s="52" t="s">
        <v>122</v>
      </c>
      <c r="O38" s="118" t="s">
        <v>799</v>
      </c>
      <c r="P38" s="41" t="s">
        <v>2146</v>
      </c>
    </row>
    <row r="39" spans="1:16">
      <c r="A39" s="53" t="s">
        <v>1508</v>
      </c>
      <c r="B39" s="70" t="s">
        <v>1495</v>
      </c>
      <c r="C39" s="46">
        <v>1</v>
      </c>
      <c r="D39" s="54" t="s">
        <v>376</v>
      </c>
      <c r="E39" s="62" t="s">
        <v>1508</v>
      </c>
      <c r="F39" s="98"/>
      <c r="G39" s="103"/>
      <c r="H39" s="50">
        <v>250</v>
      </c>
      <c r="I39" s="50"/>
      <c r="J39" s="50"/>
      <c r="K39" s="50"/>
      <c r="L39" s="43" t="s">
        <v>71</v>
      </c>
      <c r="M39" s="77" t="s">
        <v>71</v>
      </c>
      <c r="N39" s="52" t="s">
        <v>122</v>
      </c>
      <c r="O39" s="118" t="s">
        <v>799</v>
      </c>
      <c r="P39" s="41" t="s">
        <v>2146</v>
      </c>
    </row>
    <row r="40" spans="1:16">
      <c r="A40" s="53" t="s">
        <v>1509</v>
      </c>
      <c r="B40" s="45" t="s">
        <v>1496</v>
      </c>
      <c r="C40" s="46">
        <v>1</v>
      </c>
      <c r="D40" s="54" t="s">
        <v>376</v>
      </c>
      <c r="E40" s="62" t="s">
        <v>1509</v>
      </c>
      <c r="F40" s="98"/>
      <c r="G40" s="103"/>
      <c r="H40" s="50">
        <v>170</v>
      </c>
      <c r="I40" s="50"/>
      <c r="J40" s="50"/>
      <c r="K40" s="50"/>
      <c r="L40" s="43" t="s">
        <v>71</v>
      </c>
      <c r="M40" s="77" t="s">
        <v>71</v>
      </c>
      <c r="N40" s="52" t="s">
        <v>122</v>
      </c>
      <c r="O40" s="118" t="s">
        <v>799</v>
      </c>
      <c r="P40" s="41" t="s">
        <v>2146</v>
      </c>
    </row>
    <row r="41" spans="1:16">
      <c r="A41" s="53" t="s">
        <v>1510</v>
      </c>
      <c r="B41" s="45" t="s">
        <v>1497</v>
      </c>
      <c r="C41" s="46">
        <v>1</v>
      </c>
      <c r="D41" s="54" t="s">
        <v>376</v>
      </c>
      <c r="E41" s="62" t="s">
        <v>1510</v>
      </c>
      <c r="F41" s="98"/>
      <c r="G41" s="103"/>
      <c r="H41" s="50">
        <v>400</v>
      </c>
      <c r="I41" s="50"/>
      <c r="J41" s="50"/>
      <c r="K41" s="50"/>
      <c r="L41" s="43" t="s">
        <v>71</v>
      </c>
      <c r="M41" s="77" t="s">
        <v>71</v>
      </c>
      <c r="N41" s="52" t="s">
        <v>122</v>
      </c>
      <c r="O41" s="118" t="s">
        <v>799</v>
      </c>
      <c r="P41" s="41" t="s">
        <v>2146</v>
      </c>
    </row>
    <row r="42" spans="1:16">
      <c r="A42" s="53" t="s">
        <v>1511</v>
      </c>
      <c r="B42" s="45" t="s">
        <v>1498</v>
      </c>
      <c r="C42" s="46">
        <v>1</v>
      </c>
      <c r="D42" s="54" t="s">
        <v>376</v>
      </c>
      <c r="E42" s="62" t="s">
        <v>1511</v>
      </c>
      <c r="F42" s="98"/>
      <c r="G42" s="103"/>
      <c r="H42" s="50">
        <v>480</v>
      </c>
      <c r="I42" s="50"/>
      <c r="J42" s="50"/>
      <c r="K42" s="50"/>
      <c r="L42" s="43" t="s">
        <v>71</v>
      </c>
      <c r="M42" s="77" t="s">
        <v>71</v>
      </c>
      <c r="N42" s="52" t="s">
        <v>122</v>
      </c>
      <c r="O42" s="118" t="s">
        <v>799</v>
      </c>
      <c r="P42" s="41" t="s">
        <v>2146</v>
      </c>
    </row>
    <row r="43" spans="1:16">
      <c r="A43" s="84" t="s">
        <v>1023</v>
      </c>
      <c r="B43" s="85" t="s">
        <v>1083</v>
      </c>
      <c r="C43" s="87">
        <v>1</v>
      </c>
      <c r="D43" s="88" t="s">
        <v>83</v>
      </c>
      <c r="E43" s="111" t="s">
        <v>1023</v>
      </c>
      <c r="F43" s="89">
        <v>1499.17</v>
      </c>
      <c r="G43" s="101">
        <v>0.15</v>
      </c>
      <c r="H43" s="90">
        <f t="shared" ref="H43:H45" si="5">F43-(F43*G43)</f>
        <v>1274.2945</v>
      </c>
      <c r="I43" s="90" t="s">
        <v>474</v>
      </c>
      <c r="J43" s="90" t="e">
        <f>mb12_3pl</f>
        <v>#REF!</v>
      </c>
      <c r="K43" s="86" t="e">
        <f>H43+J43</f>
        <v>#REF!</v>
      </c>
      <c r="L43" s="43" t="s">
        <v>71</v>
      </c>
      <c r="M43" s="77">
        <v>0.3</v>
      </c>
      <c r="N43" s="40" t="s">
        <v>354</v>
      </c>
      <c r="O43" s="118" t="s">
        <v>796</v>
      </c>
      <c r="P43" s="41" t="s">
        <v>2145</v>
      </c>
    </row>
    <row r="44" spans="1:16">
      <c r="A44" s="44" t="s">
        <v>1790</v>
      </c>
      <c r="B44" s="45" t="s">
        <v>1028</v>
      </c>
      <c r="C44" s="46">
        <v>1</v>
      </c>
      <c r="D44" s="47" t="s">
        <v>83</v>
      </c>
      <c r="E44" s="58" t="s">
        <v>71</v>
      </c>
      <c r="F44" s="48">
        <v>150</v>
      </c>
      <c r="G44" s="103">
        <v>0.12</v>
      </c>
      <c r="H44" s="50">
        <f t="shared" si="5"/>
        <v>132</v>
      </c>
      <c r="I44" s="50"/>
      <c r="J44" s="50"/>
      <c r="K44" s="50"/>
      <c r="L44" s="43" t="s">
        <v>71</v>
      </c>
      <c r="M44" s="77" t="s">
        <v>71</v>
      </c>
      <c r="N44" s="40" t="s">
        <v>354</v>
      </c>
      <c r="O44" s="118" t="s">
        <v>796</v>
      </c>
      <c r="P44" s="121" t="s">
        <v>2147</v>
      </c>
    </row>
    <row r="45" spans="1:16">
      <c r="A45" s="44" t="s">
        <v>1029</v>
      </c>
      <c r="B45" s="45" t="s">
        <v>1695</v>
      </c>
      <c r="C45" s="46">
        <v>1</v>
      </c>
      <c r="D45" s="47" t="s">
        <v>83</v>
      </c>
      <c r="E45" s="58" t="s">
        <v>71</v>
      </c>
      <c r="F45" s="48">
        <v>200</v>
      </c>
      <c r="G45" s="103">
        <v>0.12</v>
      </c>
      <c r="H45" s="50">
        <f t="shared" si="5"/>
        <v>176</v>
      </c>
      <c r="I45" s="50"/>
      <c r="J45" s="50"/>
      <c r="K45" s="50"/>
      <c r="L45" s="43" t="s">
        <v>71</v>
      </c>
      <c r="M45" s="77" t="s">
        <v>71</v>
      </c>
      <c r="N45" s="40" t="s">
        <v>353</v>
      </c>
      <c r="O45" s="118" t="s">
        <v>796</v>
      </c>
      <c r="P45" s="121" t="s">
        <v>2147</v>
      </c>
    </row>
    <row r="46" spans="1:16">
      <c r="A46" s="44" t="s">
        <v>1024</v>
      </c>
      <c r="B46" s="45" t="s">
        <v>1025</v>
      </c>
      <c r="C46" s="46">
        <v>1</v>
      </c>
      <c r="D46" s="47" t="s">
        <v>83</v>
      </c>
      <c r="E46" s="58" t="s">
        <v>71</v>
      </c>
      <c r="F46" s="48"/>
      <c r="G46" s="103"/>
      <c r="H46" s="50">
        <v>0</v>
      </c>
      <c r="I46" s="50"/>
      <c r="J46" s="50"/>
      <c r="K46" s="50"/>
      <c r="L46" s="43" t="s">
        <v>71</v>
      </c>
      <c r="M46" s="77" t="s">
        <v>71</v>
      </c>
      <c r="N46" s="40" t="s">
        <v>354</v>
      </c>
      <c r="O46" s="118" t="s">
        <v>796</v>
      </c>
      <c r="P46" s="121" t="s">
        <v>2147</v>
      </c>
    </row>
    <row r="47" spans="1:16">
      <c r="A47" s="44" t="s">
        <v>1026</v>
      </c>
      <c r="B47" s="45" t="s">
        <v>1027</v>
      </c>
      <c r="C47" s="46">
        <v>1</v>
      </c>
      <c r="D47" s="47" t="s">
        <v>83</v>
      </c>
      <c r="E47" s="58" t="s">
        <v>71</v>
      </c>
      <c r="F47" s="48"/>
      <c r="G47" s="103"/>
      <c r="H47" s="50">
        <v>0</v>
      </c>
      <c r="I47" s="50"/>
      <c r="J47" s="50"/>
      <c r="K47" s="50"/>
      <c r="L47" s="43" t="s">
        <v>71</v>
      </c>
      <c r="M47" s="77" t="s">
        <v>71</v>
      </c>
      <c r="N47" s="40" t="s">
        <v>354</v>
      </c>
      <c r="O47" s="118" t="s">
        <v>796</v>
      </c>
      <c r="P47" s="121" t="s">
        <v>2147</v>
      </c>
    </row>
    <row r="48" spans="1:16">
      <c r="A48" s="84" t="s">
        <v>1030</v>
      </c>
      <c r="B48" s="85" t="s">
        <v>1084</v>
      </c>
      <c r="C48" s="87">
        <v>1</v>
      </c>
      <c r="D48" s="88" t="s">
        <v>83</v>
      </c>
      <c r="E48" s="111" t="s">
        <v>1030</v>
      </c>
      <c r="F48" s="89">
        <v>1499.17</v>
      </c>
      <c r="G48" s="101">
        <v>0.15</v>
      </c>
      <c r="H48" s="90">
        <f t="shared" ref="H48:H50" si="6">F48-(F48*G48)</f>
        <v>1274.2945</v>
      </c>
      <c r="I48" s="90" t="s">
        <v>474</v>
      </c>
      <c r="J48" s="90" t="e">
        <f>mb12_3pl</f>
        <v>#REF!</v>
      </c>
      <c r="K48" s="86" t="e">
        <f>H48+J48</f>
        <v>#REF!</v>
      </c>
      <c r="L48" s="43" t="s">
        <v>71</v>
      </c>
      <c r="M48" s="77">
        <v>0.3</v>
      </c>
      <c r="N48" s="40" t="s">
        <v>354</v>
      </c>
      <c r="O48" s="118" t="s">
        <v>796</v>
      </c>
      <c r="P48" s="41" t="s">
        <v>2145</v>
      </c>
    </row>
    <row r="49" spans="1:16">
      <c r="A49" s="44" t="s">
        <v>1789</v>
      </c>
      <c r="B49" s="45" t="s">
        <v>1036</v>
      </c>
      <c r="C49" s="46">
        <v>1</v>
      </c>
      <c r="D49" s="47" t="s">
        <v>83</v>
      </c>
      <c r="E49" s="58" t="s">
        <v>71</v>
      </c>
      <c r="F49" s="48">
        <v>150</v>
      </c>
      <c r="G49" s="103">
        <v>0.12</v>
      </c>
      <c r="H49" s="50">
        <f t="shared" si="6"/>
        <v>132</v>
      </c>
      <c r="I49" s="50"/>
      <c r="J49" s="50"/>
      <c r="K49" s="50"/>
      <c r="L49" s="43" t="s">
        <v>71</v>
      </c>
      <c r="M49" s="77" t="s">
        <v>71</v>
      </c>
      <c r="N49" s="40" t="s">
        <v>354</v>
      </c>
      <c r="O49" s="118" t="s">
        <v>796</v>
      </c>
      <c r="P49" s="121" t="s">
        <v>2147</v>
      </c>
    </row>
    <row r="50" spans="1:16">
      <c r="A50" s="44" t="s">
        <v>1035</v>
      </c>
      <c r="B50" s="45" t="s">
        <v>1696</v>
      </c>
      <c r="C50" s="46">
        <v>1</v>
      </c>
      <c r="D50" s="47" t="s">
        <v>83</v>
      </c>
      <c r="E50" s="58" t="s">
        <v>71</v>
      </c>
      <c r="F50" s="48">
        <v>200</v>
      </c>
      <c r="G50" s="103">
        <v>0.12</v>
      </c>
      <c r="H50" s="50">
        <f t="shared" si="6"/>
        <v>176</v>
      </c>
      <c r="I50" s="50"/>
      <c r="J50" s="50"/>
      <c r="K50" s="50"/>
      <c r="L50" s="43" t="s">
        <v>71</v>
      </c>
      <c r="M50" s="77" t="s">
        <v>71</v>
      </c>
      <c r="N50" s="40" t="s">
        <v>354</v>
      </c>
      <c r="O50" s="118" t="s">
        <v>796</v>
      </c>
      <c r="P50" s="121" t="s">
        <v>2147</v>
      </c>
    </row>
    <row r="51" spans="1:16">
      <c r="A51" s="44" t="s">
        <v>1031</v>
      </c>
      <c r="B51" s="45" t="s">
        <v>1032</v>
      </c>
      <c r="C51" s="46">
        <v>1</v>
      </c>
      <c r="D51" s="47" t="s">
        <v>83</v>
      </c>
      <c r="E51" s="58" t="s">
        <v>71</v>
      </c>
      <c r="F51" s="48"/>
      <c r="G51" s="103"/>
      <c r="H51" s="50">
        <v>0</v>
      </c>
      <c r="I51" s="50"/>
      <c r="J51" s="50"/>
      <c r="K51" s="50"/>
      <c r="L51" s="43" t="s">
        <v>71</v>
      </c>
      <c r="M51" s="77" t="s">
        <v>71</v>
      </c>
      <c r="N51" s="40" t="s">
        <v>354</v>
      </c>
      <c r="O51" s="118" t="s">
        <v>796</v>
      </c>
      <c r="P51" s="121" t="s">
        <v>2147</v>
      </c>
    </row>
    <row r="52" spans="1:16">
      <c r="A52" s="44" t="s">
        <v>1033</v>
      </c>
      <c r="B52" s="45" t="s">
        <v>1034</v>
      </c>
      <c r="C52" s="46">
        <v>1</v>
      </c>
      <c r="D52" s="47" t="s">
        <v>83</v>
      </c>
      <c r="E52" s="58" t="s">
        <v>71</v>
      </c>
      <c r="F52" s="48"/>
      <c r="G52" s="103"/>
      <c r="H52" s="50">
        <v>0</v>
      </c>
      <c r="I52" s="50"/>
      <c r="J52" s="50"/>
      <c r="K52" s="50"/>
      <c r="L52" s="43" t="s">
        <v>71</v>
      </c>
      <c r="M52" s="77" t="s">
        <v>71</v>
      </c>
      <c r="N52" s="40" t="s">
        <v>354</v>
      </c>
      <c r="O52" s="118" t="s">
        <v>796</v>
      </c>
      <c r="P52" s="121" t="s">
        <v>2147</v>
      </c>
    </row>
    <row r="53" spans="1:16">
      <c r="A53" s="84" t="s">
        <v>1037</v>
      </c>
      <c r="B53" s="85" t="s">
        <v>1085</v>
      </c>
      <c r="C53" s="87">
        <v>1</v>
      </c>
      <c r="D53" s="88" t="s">
        <v>83</v>
      </c>
      <c r="E53" s="111" t="s">
        <v>1037</v>
      </c>
      <c r="F53" s="110">
        <v>1499.17</v>
      </c>
      <c r="G53" s="101">
        <v>0.15</v>
      </c>
      <c r="H53" s="90">
        <f t="shared" ref="H53:H55" si="7">F53-(F53*G53)</f>
        <v>1274.2945</v>
      </c>
      <c r="I53" s="90" t="s">
        <v>474</v>
      </c>
      <c r="J53" s="90" t="e">
        <f>mb12_3pl</f>
        <v>#REF!</v>
      </c>
      <c r="K53" s="86" t="e">
        <f>H53+J53</f>
        <v>#REF!</v>
      </c>
      <c r="L53" s="43" t="s">
        <v>71</v>
      </c>
      <c r="M53" s="77">
        <v>0.3</v>
      </c>
      <c r="N53" s="40" t="s">
        <v>354</v>
      </c>
      <c r="O53" s="118" t="s">
        <v>796</v>
      </c>
      <c r="P53" s="41" t="s">
        <v>2145</v>
      </c>
    </row>
    <row r="54" spans="1:16">
      <c r="A54" s="44" t="s">
        <v>1038</v>
      </c>
      <c r="B54" s="45" t="s">
        <v>1039</v>
      </c>
      <c r="C54" s="46">
        <v>1</v>
      </c>
      <c r="D54" s="47" t="s">
        <v>83</v>
      </c>
      <c r="E54" s="58" t="s">
        <v>71</v>
      </c>
      <c r="F54" s="48">
        <v>150</v>
      </c>
      <c r="G54" s="103">
        <v>0.12</v>
      </c>
      <c r="H54" s="50">
        <f t="shared" si="7"/>
        <v>132</v>
      </c>
      <c r="I54" s="50"/>
      <c r="J54" s="50"/>
      <c r="K54" s="50"/>
      <c r="L54" s="43" t="s">
        <v>71</v>
      </c>
      <c r="M54" s="77" t="s">
        <v>71</v>
      </c>
      <c r="N54" s="40" t="s">
        <v>354</v>
      </c>
      <c r="O54" s="118" t="s">
        <v>796</v>
      </c>
      <c r="P54" s="121" t="s">
        <v>2147</v>
      </c>
    </row>
    <row r="55" spans="1:16">
      <c r="A55" s="44" t="s">
        <v>1040</v>
      </c>
      <c r="B55" s="45" t="s">
        <v>1697</v>
      </c>
      <c r="C55" s="46">
        <v>1</v>
      </c>
      <c r="D55" s="47" t="s">
        <v>83</v>
      </c>
      <c r="E55" s="58" t="s">
        <v>71</v>
      </c>
      <c r="F55" s="48">
        <v>200</v>
      </c>
      <c r="G55" s="103">
        <v>0.12</v>
      </c>
      <c r="H55" s="50">
        <f t="shared" si="7"/>
        <v>176</v>
      </c>
      <c r="I55" s="50"/>
      <c r="J55" s="50"/>
      <c r="K55" s="50"/>
      <c r="L55" s="43" t="s">
        <v>71</v>
      </c>
      <c r="M55" s="77" t="s">
        <v>71</v>
      </c>
      <c r="N55" s="40" t="s">
        <v>354</v>
      </c>
      <c r="O55" s="118" t="s">
        <v>796</v>
      </c>
      <c r="P55" s="121" t="s">
        <v>2147</v>
      </c>
    </row>
    <row r="56" spans="1:16">
      <c r="A56" s="44" t="s">
        <v>1041</v>
      </c>
      <c r="B56" s="45" t="s">
        <v>1042</v>
      </c>
      <c r="C56" s="46">
        <v>1</v>
      </c>
      <c r="D56" s="47" t="s">
        <v>83</v>
      </c>
      <c r="E56" s="58" t="s">
        <v>71</v>
      </c>
      <c r="F56" s="48"/>
      <c r="G56" s="103"/>
      <c r="H56" s="50">
        <v>0</v>
      </c>
      <c r="I56" s="50"/>
      <c r="J56" s="50"/>
      <c r="K56" s="50"/>
      <c r="L56" s="43" t="s">
        <v>71</v>
      </c>
      <c r="M56" s="77" t="s">
        <v>71</v>
      </c>
      <c r="N56" s="40" t="s">
        <v>354</v>
      </c>
      <c r="O56" s="118" t="s">
        <v>796</v>
      </c>
      <c r="P56" s="121" t="s">
        <v>2147</v>
      </c>
    </row>
    <row r="57" spans="1:16">
      <c r="A57" s="44" t="s">
        <v>1043</v>
      </c>
      <c r="B57" s="45" t="s">
        <v>1044</v>
      </c>
      <c r="C57" s="46">
        <v>1</v>
      </c>
      <c r="D57" s="47" t="s">
        <v>83</v>
      </c>
      <c r="E57" s="58" t="s">
        <v>71</v>
      </c>
      <c r="F57" s="48"/>
      <c r="G57" s="103"/>
      <c r="H57" s="50">
        <v>0</v>
      </c>
      <c r="I57" s="50"/>
      <c r="J57" s="50"/>
      <c r="K57" s="50"/>
      <c r="L57" s="43" t="s">
        <v>71</v>
      </c>
      <c r="M57" s="77" t="s">
        <v>71</v>
      </c>
      <c r="N57" s="40" t="s">
        <v>354</v>
      </c>
      <c r="O57" s="118" t="s">
        <v>796</v>
      </c>
      <c r="P57" s="121" t="s">
        <v>2147</v>
      </c>
    </row>
    <row r="58" spans="1:16">
      <c r="A58" s="84" t="s">
        <v>1045</v>
      </c>
      <c r="B58" s="85" t="s">
        <v>1086</v>
      </c>
      <c r="C58" s="87">
        <v>1</v>
      </c>
      <c r="D58" s="88" t="s">
        <v>83</v>
      </c>
      <c r="E58" s="111" t="s">
        <v>1045</v>
      </c>
      <c r="F58" s="110">
        <v>1499.17</v>
      </c>
      <c r="G58" s="101">
        <v>0.15</v>
      </c>
      <c r="H58" s="90">
        <f t="shared" ref="H58:H60" si="8">F58-(F58*G58)</f>
        <v>1274.2945</v>
      </c>
      <c r="I58" s="90" t="s">
        <v>474</v>
      </c>
      <c r="J58" s="90" t="e">
        <f>mb12_3pl</f>
        <v>#REF!</v>
      </c>
      <c r="K58" s="86" t="e">
        <f>H58+J58</f>
        <v>#REF!</v>
      </c>
      <c r="L58" s="43" t="s">
        <v>71</v>
      </c>
      <c r="M58" s="77">
        <v>0.3</v>
      </c>
      <c r="N58" s="40" t="s">
        <v>354</v>
      </c>
      <c r="O58" s="118" t="s">
        <v>796</v>
      </c>
      <c r="P58" s="41" t="s">
        <v>2145</v>
      </c>
    </row>
    <row r="59" spans="1:16">
      <c r="A59" s="44" t="s">
        <v>1788</v>
      </c>
      <c r="B59" s="45" t="s">
        <v>1046</v>
      </c>
      <c r="C59" s="46">
        <v>1</v>
      </c>
      <c r="D59" s="47" t="s">
        <v>83</v>
      </c>
      <c r="E59" s="58" t="s">
        <v>71</v>
      </c>
      <c r="F59" s="48">
        <v>150</v>
      </c>
      <c r="G59" s="103">
        <v>0.12</v>
      </c>
      <c r="H59" s="50">
        <f t="shared" si="8"/>
        <v>132</v>
      </c>
      <c r="I59" s="50"/>
      <c r="J59" s="50"/>
      <c r="K59" s="50"/>
      <c r="L59" s="43" t="s">
        <v>71</v>
      </c>
      <c r="M59" s="77" t="s">
        <v>71</v>
      </c>
      <c r="N59" s="40" t="s">
        <v>354</v>
      </c>
      <c r="O59" s="118" t="s">
        <v>796</v>
      </c>
      <c r="P59" s="121" t="s">
        <v>2147</v>
      </c>
    </row>
    <row r="60" spans="1:16">
      <c r="A60" s="44" t="s">
        <v>1047</v>
      </c>
      <c r="B60" s="45" t="s">
        <v>1698</v>
      </c>
      <c r="C60" s="46">
        <v>1</v>
      </c>
      <c r="D60" s="47" t="s">
        <v>83</v>
      </c>
      <c r="E60" s="58" t="s">
        <v>71</v>
      </c>
      <c r="F60" s="48">
        <v>200</v>
      </c>
      <c r="G60" s="103">
        <v>0.12</v>
      </c>
      <c r="H60" s="50">
        <f t="shared" si="8"/>
        <v>176</v>
      </c>
      <c r="I60" s="50"/>
      <c r="J60" s="50"/>
      <c r="K60" s="50"/>
      <c r="L60" s="43" t="s">
        <v>71</v>
      </c>
      <c r="M60" s="77" t="s">
        <v>71</v>
      </c>
      <c r="N60" s="40" t="s">
        <v>354</v>
      </c>
      <c r="O60" s="118" t="s">
        <v>796</v>
      </c>
      <c r="P60" s="121" t="s">
        <v>2147</v>
      </c>
    </row>
    <row r="61" spans="1:16">
      <c r="A61" s="44" t="s">
        <v>1048</v>
      </c>
      <c r="B61" s="45" t="s">
        <v>1049</v>
      </c>
      <c r="C61" s="46">
        <v>1</v>
      </c>
      <c r="D61" s="47" t="s">
        <v>83</v>
      </c>
      <c r="E61" s="58" t="s">
        <v>71</v>
      </c>
      <c r="F61" s="48"/>
      <c r="G61" s="103"/>
      <c r="H61" s="50">
        <v>0</v>
      </c>
      <c r="I61" s="50"/>
      <c r="J61" s="50"/>
      <c r="K61" s="50"/>
      <c r="L61" s="43" t="s">
        <v>71</v>
      </c>
      <c r="M61" s="77" t="s">
        <v>71</v>
      </c>
      <c r="N61" s="40" t="s">
        <v>354</v>
      </c>
      <c r="O61" s="118" t="s">
        <v>796</v>
      </c>
      <c r="P61" s="121" t="s">
        <v>2147</v>
      </c>
    </row>
    <row r="62" spans="1:16">
      <c r="A62" s="44" t="s">
        <v>1050</v>
      </c>
      <c r="B62" s="45" t="s">
        <v>1051</v>
      </c>
      <c r="C62" s="46">
        <v>1</v>
      </c>
      <c r="D62" s="47" t="s">
        <v>83</v>
      </c>
      <c r="E62" s="58" t="s">
        <v>71</v>
      </c>
      <c r="F62" s="48"/>
      <c r="G62" s="103"/>
      <c r="H62" s="50">
        <v>0</v>
      </c>
      <c r="I62" s="50"/>
      <c r="J62" s="50"/>
      <c r="K62" s="50"/>
      <c r="L62" s="43" t="s">
        <v>71</v>
      </c>
      <c r="M62" s="77" t="s">
        <v>71</v>
      </c>
      <c r="N62" s="40" t="s">
        <v>354</v>
      </c>
      <c r="O62" s="118" t="s">
        <v>796</v>
      </c>
      <c r="P62" s="121" t="s">
        <v>2147</v>
      </c>
    </row>
    <row r="63" spans="1:16">
      <c r="A63" s="84" t="s">
        <v>1052</v>
      </c>
      <c r="B63" s="85" t="s">
        <v>1087</v>
      </c>
      <c r="C63" s="87">
        <v>1</v>
      </c>
      <c r="D63" s="88" t="s">
        <v>83</v>
      </c>
      <c r="E63" s="113" t="s">
        <v>1052</v>
      </c>
      <c r="F63" s="99">
        <v>915.83</v>
      </c>
      <c r="G63" s="104">
        <v>0.18</v>
      </c>
      <c r="H63" s="90">
        <f t="shared" ref="H63" si="9">F63-(F63*G63)</f>
        <v>750.98060000000009</v>
      </c>
      <c r="I63" s="90" t="s">
        <v>471</v>
      </c>
      <c r="J63" s="90" t="e">
        <f>mba13_3pl</f>
        <v>#REF!</v>
      </c>
      <c r="K63" s="86" t="e">
        <f>H63+J63</f>
        <v>#REF!</v>
      </c>
      <c r="L63" s="43" t="s">
        <v>71</v>
      </c>
      <c r="M63" s="77">
        <v>0.3</v>
      </c>
      <c r="N63" s="52" t="s">
        <v>824</v>
      </c>
      <c r="O63" s="118" t="s">
        <v>796</v>
      </c>
      <c r="P63" s="41" t="s">
        <v>2145</v>
      </c>
    </row>
    <row r="64" spans="1:16">
      <c r="A64" s="35" t="s">
        <v>471</v>
      </c>
      <c r="B64" s="36" t="s">
        <v>1418</v>
      </c>
      <c r="C64" s="37">
        <v>1</v>
      </c>
      <c r="D64" s="38" t="s">
        <v>376</v>
      </c>
      <c r="E64" s="114" t="s">
        <v>471</v>
      </c>
      <c r="F64" s="100"/>
      <c r="G64" s="102"/>
      <c r="H64" s="42">
        <v>70</v>
      </c>
      <c r="I64" s="42"/>
      <c r="J64" s="42"/>
      <c r="K64" s="42"/>
      <c r="L64" s="43" t="s">
        <v>71</v>
      </c>
      <c r="M64" s="77" t="s">
        <v>71</v>
      </c>
      <c r="N64" s="52" t="s">
        <v>122</v>
      </c>
      <c r="O64" s="118" t="s">
        <v>799</v>
      </c>
      <c r="P64" s="41" t="s">
        <v>2146</v>
      </c>
    </row>
    <row r="65" spans="1:16">
      <c r="A65" s="44" t="s">
        <v>1805</v>
      </c>
      <c r="B65" s="45" t="s">
        <v>1806</v>
      </c>
      <c r="C65" s="46">
        <v>1</v>
      </c>
      <c r="D65" s="47" t="s">
        <v>83</v>
      </c>
      <c r="E65" s="62" t="s">
        <v>71</v>
      </c>
      <c r="F65" s="98">
        <v>150</v>
      </c>
      <c r="G65" s="103">
        <v>0.13</v>
      </c>
      <c r="H65" s="50">
        <f>F65-(F65*G65)</f>
        <v>130.5</v>
      </c>
      <c r="I65" s="50"/>
      <c r="J65" s="50"/>
      <c r="K65" s="50"/>
      <c r="L65" s="43" t="s">
        <v>71</v>
      </c>
      <c r="M65" s="77" t="s">
        <v>71</v>
      </c>
      <c r="N65" s="52" t="s">
        <v>824</v>
      </c>
      <c r="O65" s="118" t="s">
        <v>796</v>
      </c>
      <c r="P65" s="121" t="s">
        <v>2147</v>
      </c>
    </row>
    <row r="66" spans="1:16">
      <c r="A66" s="44" t="s">
        <v>1057</v>
      </c>
      <c r="B66" s="45" t="s">
        <v>1058</v>
      </c>
      <c r="C66" s="46">
        <v>1</v>
      </c>
      <c r="D66" s="47" t="s">
        <v>83</v>
      </c>
      <c r="E66" s="62" t="s">
        <v>71</v>
      </c>
      <c r="F66" s="98">
        <v>208.33333329999999</v>
      </c>
      <c r="G66" s="103">
        <v>0.13</v>
      </c>
      <c r="H66" s="50">
        <f t="shared" ref="H66:H67" si="10">F66-(F66*G66)</f>
        <v>181.24999997099999</v>
      </c>
      <c r="I66" s="50"/>
      <c r="J66" s="50"/>
      <c r="K66" s="50"/>
      <c r="L66" s="43" t="s">
        <v>71</v>
      </c>
      <c r="M66" s="77" t="s">
        <v>71</v>
      </c>
      <c r="N66" s="52" t="s">
        <v>824</v>
      </c>
      <c r="O66" s="118" t="s">
        <v>796</v>
      </c>
      <c r="P66" s="121" t="s">
        <v>2147</v>
      </c>
    </row>
    <row r="67" spans="1:16">
      <c r="A67" s="44" t="s">
        <v>1060</v>
      </c>
      <c r="B67" s="45" t="s">
        <v>1059</v>
      </c>
      <c r="C67" s="46">
        <v>1</v>
      </c>
      <c r="D67" s="47" t="s">
        <v>83</v>
      </c>
      <c r="E67" s="62" t="s">
        <v>71</v>
      </c>
      <c r="F67" s="98">
        <v>416.66666670000001</v>
      </c>
      <c r="G67" s="103">
        <v>0.13</v>
      </c>
      <c r="H67" s="50">
        <f t="shared" si="10"/>
        <v>362.50000002900003</v>
      </c>
      <c r="I67" s="50"/>
      <c r="J67" s="50"/>
      <c r="K67" s="50"/>
      <c r="L67" s="43" t="s">
        <v>71</v>
      </c>
      <c r="M67" s="77" t="s">
        <v>71</v>
      </c>
      <c r="N67" s="52" t="s">
        <v>824</v>
      </c>
      <c r="O67" s="118" t="s">
        <v>796</v>
      </c>
      <c r="P67" s="121" t="s">
        <v>2147</v>
      </c>
    </row>
    <row r="68" spans="1:16">
      <c r="A68" s="44" t="s">
        <v>1053</v>
      </c>
      <c r="B68" s="45" t="s">
        <v>1054</v>
      </c>
      <c r="C68" s="46">
        <v>1</v>
      </c>
      <c r="D68" s="47" t="s">
        <v>83</v>
      </c>
      <c r="E68" s="62" t="s">
        <v>71</v>
      </c>
      <c r="F68" s="98"/>
      <c r="G68" s="103"/>
      <c r="H68" s="50">
        <v>0</v>
      </c>
      <c r="I68" s="50"/>
      <c r="J68" s="50"/>
      <c r="K68" s="50"/>
      <c r="L68" s="43" t="s">
        <v>71</v>
      </c>
      <c r="M68" s="77" t="s">
        <v>71</v>
      </c>
      <c r="N68" s="52" t="s">
        <v>824</v>
      </c>
      <c r="O68" s="118" t="s">
        <v>796</v>
      </c>
      <c r="P68" s="121" t="s">
        <v>2147</v>
      </c>
    </row>
    <row r="69" spans="1:16">
      <c r="A69" s="44" t="s">
        <v>1055</v>
      </c>
      <c r="B69" s="45" t="s">
        <v>1056</v>
      </c>
      <c r="C69" s="46">
        <v>1</v>
      </c>
      <c r="D69" s="47" t="s">
        <v>83</v>
      </c>
      <c r="E69" s="62" t="s">
        <v>71</v>
      </c>
      <c r="F69" s="98"/>
      <c r="G69" s="103"/>
      <c r="H69" s="50">
        <v>0</v>
      </c>
      <c r="I69" s="50"/>
      <c r="J69" s="50"/>
      <c r="K69" s="50"/>
      <c r="L69" s="43" t="s">
        <v>71</v>
      </c>
      <c r="M69" s="77" t="s">
        <v>71</v>
      </c>
      <c r="N69" s="52" t="s">
        <v>824</v>
      </c>
      <c r="O69" s="118" t="s">
        <v>796</v>
      </c>
      <c r="P69" s="121" t="s">
        <v>2147</v>
      </c>
    </row>
    <row r="70" spans="1:16">
      <c r="A70" s="53" t="s">
        <v>1512</v>
      </c>
      <c r="B70" s="45" t="s">
        <v>1434</v>
      </c>
      <c r="C70" s="46">
        <v>1</v>
      </c>
      <c r="D70" s="54" t="s">
        <v>376</v>
      </c>
      <c r="E70" s="62" t="s">
        <v>1512</v>
      </c>
      <c r="F70" s="98"/>
      <c r="G70" s="103"/>
      <c r="H70" s="50">
        <v>39</v>
      </c>
      <c r="I70" s="50"/>
      <c r="J70" s="50"/>
      <c r="K70" s="50"/>
      <c r="L70" s="43" t="s">
        <v>71</v>
      </c>
      <c r="M70" s="77" t="s">
        <v>71</v>
      </c>
      <c r="N70" s="52" t="s">
        <v>122</v>
      </c>
      <c r="O70" s="118" t="s">
        <v>799</v>
      </c>
      <c r="P70" s="41" t="s">
        <v>2146</v>
      </c>
    </row>
    <row r="71" spans="1:16">
      <c r="A71" s="53" t="s">
        <v>1513</v>
      </c>
      <c r="B71" s="45" t="s">
        <v>1435</v>
      </c>
      <c r="C71" s="46">
        <v>1</v>
      </c>
      <c r="D71" s="54" t="s">
        <v>376</v>
      </c>
      <c r="E71" s="62" t="s">
        <v>1513</v>
      </c>
      <c r="F71" s="98"/>
      <c r="G71" s="103"/>
      <c r="H71" s="50">
        <v>80</v>
      </c>
      <c r="I71" s="50"/>
      <c r="J71" s="50"/>
      <c r="K71" s="50"/>
      <c r="L71" s="43" t="s">
        <v>71</v>
      </c>
      <c r="M71" s="77" t="s">
        <v>71</v>
      </c>
      <c r="N71" s="52" t="s">
        <v>122</v>
      </c>
      <c r="O71" s="118" t="s">
        <v>799</v>
      </c>
      <c r="P71" s="41" t="s">
        <v>2146</v>
      </c>
    </row>
    <row r="72" spans="1:16">
      <c r="A72" s="53" t="s">
        <v>1514</v>
      </c>
      <c r="B72" s="45" t="s">
        <v>1436</v>
      </c>
      <c r="C72" s="46">
        <v>1</v>
      </c>
      <c r="D72" s="54" t="s">
        <v>376</v>
      </c>
      <c r="E72" s="62" t="s">
        <v>1514</v>
      </c>
      <c r="F72" s="98"/>
      <c r="G72" s="103"/>
      <c r="H72" s="50">
        <v>169</v>
      </c>
      <c r="I72" s="50"/>
      <c r="J72" s="50"/>
      <c r="K72" s="50"/>
      <c r="L72" s="43" t="s">
        <v>71</v>
      </c>
      <c r="M72" s="77" t="s">
        <v>71</v>
      </c>
      <c r="N72" s="52" t="s">
        <v>122</v>
      </c>
      <c r="O72" s="118" t="s">
        <v>799</v>
      </c>
      <c r="P72" s="41" t="s">
        <v>2146</v>
      </c>
    </row>
    <row r="73" spans="1:16">
      <c r="A73" s="53" t="s">
        <v>1515</v>
      </c>
      <c r="B73" s="45" t="s">
        <v>1437</v>
      </c>
      <c r="C73" s="46">
        <v>1</v>
      </c>
      <c r="D73" s="54" t="s">
        <v>376</v>
      </c>
      <c r="E73" s="62" t="s">
        <v>1515</v>
      </c>
      <c r="F73" s="98"/>
      <c r="G73" s="103"/>
      <c r="H73" s="50">
        <v>259</v>
      </c>
      <c r="I73" s="50"/>
      <c r="J73" s="50"/>
      <c r="K73" s="50"/>
      <c r="L73" s="43" t="s">
        <v>71</v>
      </c>
      <c r="M73" s="77" t="s">
        <v>71</v>
      </c>
      <c r="N73" s="52" t="s">
        <v>122</v>
      </c>
      <c r="O73" s="118" t="s">
        <v>799</v>
      </c>
      <c r="P73" s="41" t="s">
        <v>2146</v>
      </c>
    </row>
    <row r="74" spans="1:16">
      <c r="A74" s="53" t="s">
        <v>1516</v>
      </c>
      <c r="B74" s="45" t="s">
        <v>1438</v>
      </c>
      <c r="C74" s="46">
        <v>1</v>
      </c>
      <c r="D74" s="54" t="s">
        <v>376</v>
      </c>
      <c r="E74" s="62" t="s">
        <v>1516</v>
      </c>
      <c r="F74" s="98"/>
      <c r="G74" s="103"/>
      <c r="H74" s="50">
        <v>115</v>
      </c>
      <c r="I74" s="50"/>
      <c r="J74" s="50"/>
      <c r="K74" s="50"/>
      <c r="L74" s="43" t="s">
        <v>71</v>
      </c>
      <c r="M74" s="77" t="s">
        <v>71</v>
      </c>
      <c r="N74" s="52" t="s">
        <v>122</v>
      </c>
      <c r="O74" s="118" t="s">
        <v>799</v>
      </c>
      <c r="P74" s="41" t="s">
        <v>2146</v>
      </c>
    </row>
    <row r="75" spans="1:16">
      <c r="A75" s="53" t="s">
        <v>1517</v>
      </c>
      <c r="B75" s="45" t="s">
        <v>1439</v>
      </c>
      <c r="C75" s="46">
        <v>1</v>
      </c>
      <c r="D75" s="54" t="s">
        <v>376</v>
      </c>
      <c r="E75" s="62" t="s">
        <v>1517</v>
      </c>
      <c r="F75" s="98"/>
      <c r="G75" s="103"/>
      <c r="H75" s="50">
        <v>290</v>
      </c>
      <c r="I75" s="50"/>
      <c r="J75" s="50"/>
      <c r="K75" s="50"/>
      <c r="L75" s="43" t="s">
        <v>71</v>
      </c>
      <c r="M75" s="77" t="s">
        <v>71</v>
      </c>
      <c r="N75" s="52" t="s">
        <v>122</v>
      </c>
      <c r="O75" s="118" t="s">
        <v>799</v>
      </c>
      <c r="P75" s="41" t="s">
        <v>2146</v>
      </c>
    </row>
    <row r="76" spans="1:16">
      <c r="A76" s="53" t="s">
        <v>1518</v>
      </c>
      <c r="B76" s="45" t="s">
        <v>1440</v>
      </c>
      <c r="C76" s="46">
        <v>1</v>
      </c>
      <c r="D76" s="54" t="s">
        <v>376</v>
      </c>
      <c r="E76" s="62" t="s">
        <v>1518</v>
      </c>
      <c r="F76" s="98"/>
      <c r="G76" s="103"/>
      <c r="H76" s="50">
        <v>365</v>
      </c>
      <c r="I76" s="50"/>
      <c r="J76" s="50"/>
      <c r="K76" s="50"/>
      <c r="L76" s="43" t="s">
        <v>71</v>
      </c>
      <c r="M76" s="77" t="s">
        <v>71</v>
      </c>
      <c r="N76" s="52" t="s">
        <v>122</v>
      </c>
      <c r="O76" s="118" t="s">
        <v>799</v>
      </c>
      <c r="P76" s="41" t="s">
        <v>2146</v>
      </c>
    </row>
    <row r="77" spans="1:16">
      <c r="A77" s="53" t="s">
        <v>1519</v>
      </c>
      <c r="B77" s="45" t="s">
        <v>1538</v>
      </c>
      <c r="C77" s="46">
        <v>1</v>
      </c>
      <c r="D77" s="54" t="s">
        <v>376</v>
      </c>
      <c r="E77" s="62" t="s">
        <v>1519</v>
      </c>
      <c r="F77" s="98"/>
      <c r="G77" s="103"/>
      <c r="H77" s="50">
        <v>70</v>
      </c>
      <c r="I77" s="50"/>
      <c r="J77" s="50"/>
      <c r="K77" s="50"/>
      <c r="L77" s="43" t="s">
        <v>71</v>
      </c>
      <c r="M77" s="77" t="s">
        <v>71</v>
      </c>
      <c r="N77" s="52" t="s">
        <v>122</v>
      </c>
      <c r="O77" s="118" t="s">
        <v>799</v>
      </c>
      <c r="P77" s="41" t="s">
        <v>2146</v>
      </c>
    </row>
    <row r="78" spans="1:16">
      <c r="A78" s="53" t="s">
        <v>1520</v>
      </c>
      <c r="B78" s="45" t="s">
        <v>1539</v>
      </c>
      <c r="C78" s="46">
        <v>1</v>
      </c>
      <c r="D78" s="54" t="s">
        <v>376</v>
      </c>
      <c r="E78" s="62" t="s">
        <v>1520</v>
      </c>
      <c r="F78" s="98"/>
      <c r="G78" s="103"/>
      <c r="H78" s="50">
        <v>135</v>
      </c>
      <c r="I78" s="50"/>
      <c r="J78" s="50"/>
      <c r="K78" s="50"/>
      <c r="L78" s="43" t="s">
        <v>71</v>
      </c>
      <c r="M78" s="77" t="s">
        <v>71</v>
      </c>
      <c r="N78" s="52" t="s">
        <v>122</v>
      </c>
      <c r="O78" s="118" t="s">
        <v>799</v>
      </c>
      <c r="P78" s="41" t="s">
        <v>2146</v>
      </c>
    </row>
    <row r="79" spans="1:16">
      <c r="A79" s="53" t="s">
        <v>1521</v>
      </c>
      <c r="B79" s="70" t="s">
        <v>1540</v>
      </c>
      <c r="C79" s="46">
        <v>1</v>
      </c>
      <c r="D79" s="54" t="s">
        <v>376</v>
      </c>
      <c r="E79" s="62" t="s">
        <v>1521</v>
      </c>
      <c r="F79" s="98"/>
      <c r="G79" s="103"/>
      <c r="H79" s="50">
        <v>219</v>
      </c>
      <c r="I79" s="50"/>
      <c r="J79" s="50"/>
      <c r="K79" s="50"/>
      <c r="L79" s="43" t="s">
        <v>71</v>
      </c>
      <c r="M79" s="77" t="s">
        <v>71</v>
      </c>
      <c r="N79" s="52" t="s">
        <v>122</v>
      </c>
      <c r="O79" s="118" t="s">
        <v>799</v>
      </c>
      <c r="P79" s="41" t="s">
        <v>2146</v>
      </c>
    </row>
    <row r="80" spans="1:16">
      <c r="A80" s="53" t="s">
        <v>1522</v>
      </c>
      <c r="B80" s="45" t="s">
        <v>1541</v>
      </c>
      <c r="C80" s="46">
        <v>1</v>
      </c>
      <c r="D80" s="54" t="s">
        <v>376</v>
      </c>
      <c r="E80" s="62" t="s">
        <v>1522</v>
      </c>
      <c r="F80" s="98"/>
      <c r="G80" s="103"/>
      <c r="H80" s="50">
        <v>175</v>
      </c>
      <c r="I80" s="50"/>
      <c r="J80" s="50"/>
      <c r="K80" s="50"/>
      <c r="L80" s="43" t="s">
        <v>71</v>
      </c>
      <c r="M80" s="77" t="s">
        <v>71</v>
      </c>
      <c r="N80" s="52" t="s">
        <v>122</v>
      </c>
      <c r="O80" s="118" t="s">
        <v>799</v>
      </c>
      <c r="P80" s="41" t="s">
        <v>2146</v>
      </c>
    </row>
    <row r="81" spans="1:16">
      <c r="A81" s="53" t="s">
        <v>1523</v>
      </c>
      <c r="B81" s="45" t="s">
        <v>1542</v>
      </c>
      <c r="C81" s="46">
        <v>1</v>
      </c>
      <c r="D81" s="54" t="s">
        <v>376</v>
      </c>
      <c r="E81" s="62" t="s">
        <v>1523</v>
      </c>
      <c r="F81" s="98"/>
      <c r="G81" s="103"/>
      <c r="H81" s="50">
        <v>405</v>
      </c>
      <c r="I81" s="50"/>
      <c r="J81" s="50"/>
      <c r="K81" s="50"/>
      <c r="L81" s="43" t="s">
        <v>71</v>
      </c>
      <c r="M81" s="77" t="s">
        <v>71</v>
      </c>
      <c r="N81" s="52" t="s">
        <v>122</v>
      </c>
      <c r="O81" s="118" t="s">
        <v>799</v>
      </c>
      <c r="P81" s="41" t="s">
        <v>2146</v>
      </c>
    </row>
    <row r="82" spans="1:16">
      <c r="A82" s="53" t="s">
        <v>1524</v>
      </c>
      <c r="B82" s="45" t="s">
        <v>1543</v>
      </c>
      <c r="C82" s="46">
        <v>1</v>
      </c>
      <c r="D82" s="54" t="s">
        <v>376</v>
      </c>
      <c r="E82" s="62" t="s">
        <v>1524</v>
      </c>
      <c r="F82" s="98"/>
      <c r="G82" s="103"/>
      <c r="H82" s="50">
        <v>485</v>
      </c>
      <c r="I82" s="50"/>
      <c r="J82" s="50"/>
      <c r="K82" s="50"/>
      <c r="L82" s="43" t="s">
        <v>71</v>
      </c>
      <c r="M82" s="77" t="s">
        <v>71</v>
      </c>
      <c r="N82" s="52" t="s">
        <v>122</v>
      </c>
      <c r="O82" s="118" t="s">
        <v>799</v>
      </c>
      <c r="P82" s="41" t="s">
        <v>2146</v>
      </c>
    </row>
    <row r="83" spans="1:16">
      <c r="A83" s="84" t="s">
        <v>1061</v>
      </c>
      <c r="B83" s="85" t="s">
        <v>1088</v>
      </c>
      <c r="C83" s="87">
        <v>1</v>
      </c>
      <c r="D83" s="88" t="s">
        <v>83</v>
      </c>
      <c r="E83" s="113" t="s">
        <v>1061</v>
      </c>
      <c r="F83" s="99">
        <v>1124.17</v>
      </c>
      <c r="G83" s="104">
        <v>0.18</v>
      </c>
      <c r="H83" s="90">
        <f t="shared" ref="H83" si="11">F83-(F83*G83)</f>
        <v>921.81940000000009</v>
      </c>
      <c r="I83" s="90" t="s">
        <v>471</v>
      </c>
      <c r="J83" s="90" t="e">
        <f>mba13_3pl</f>
        <v>#REF!</v>
      </c>
      <c r="K83" s="86" t="e">
        <f>H83+J83</f>
        <v>#REF!</v>
      </c>
      <c r="L83" s="43" t="s">
        <v>71</v>
      </c>
      <c r="M83" s="77">
        <v>0.3</v>
      </c>
      <c r="N83" s="52" t="s">
        <v>825</v>
      </c>
      <c r="O83" s="118" t="s">
        <v>796</v>
      </c>
      <c r="P83" s="41" t="s">
        <v>2145</v>
      </c>
    </row>
    <row r="84" spans="1:16">
      <c r="A84" s="44" t="s">
        <v>1062</v>
      </c>
      <c r="B84" s="45" t="s">
        <v>1776</v>
      </c>
      <c r="C84" s="46">
        <v>1</v>
      </c>
      <c r="D84" s="47" t="s">
        <v>83</v>
      </c>
      <c r="E84" s="62" t="s">
        <v>71</v>
      </c>
      <c r="F84" s="98">
        <v>150</v>
      </c>
      <c r="G84" s="103">
        <v>0.13</v>
      </c>
      <c r="H84" s="50">
        <f>F84-(F84*G84)</f>
        <v>130.5</v>
      </c>
      <c r="I84" s="50"/>
      <c r="J84" s="50"/>
      <c r="K84" s="50"/>
      <c r="L84" s="43" t="s">
        <v>71</v>
      </c>
      <c r="M84" s="77" t="s">
        <v>71</v>
      </c>
      <c r="N84" s="52" t="s">
        <v>825</v>
      </c>
      <c r="O84" s="118" t="s">
        <v>796</v>
      </c>
      <c r="P84" s="121" t="s">
        <v>2147</v>
      </c>
    </row>
    <row r="85" spans="1:16">
      <c r="A85" s="44" t="s">
        <v>1777</v>
      </c>
      <c r="B85" s="45" t="s">
        <v>1067</v>
      </c>
      <c r="C85" s="46">
        <v>1</v>
      </c>
      <c r="D85" s="47" t="s">
        <v>83</v>
      </c>
      <c r="E85" s="62" t="s">
        <v>71</v>
      </c>
      <c r="F85" s="98">
        <v>208.33333329999999</v>
      </c>
      <c r="G85" s="103">
        <v>0.13</v>
      </c>
      <c r="H85" s="50">
        <f>F85-(F85*G85)</f>
        <v>181.24999997099999</v>
      </c>
      <c r="I85" s="50"/>
      <c r="J85" s="50"/>
      <c r="K85" s="50"/>
      <c r="L85" s="43" t="s">
        <v>71</v>
      </c>
      <c r="M85" s="77" t="s">
        <v>71</v>
      </c>
      <c r="N85" s="52" t="s">
        <v>825</v>
      </c>
      <c r="O85" s="118" t="s">
        <v>796</v>
      </c>
      <c r="P85" s="121" t="s">
        <v>2147</v>
      </c>
    </row>
    <row r="86" spans="1:16">
      <c r="A86" s="44" t="s">
        <v>1063</v>
      </c>
      <c r="B86" s="45" t="s">
        <v>1064</v>
      </c>
      <c r="C86" s="46">
        <v>1</v>
      </c>
      <c r="D86" s="47" t="s">
        <v>83</v>
      </c>
      <c r="E86" s="62" t="s">
        <v>71</v>
      </c>
      <c r="F86" s="98"/>
      <c r="G86" s="103"/>
      <c r="H86" s="50">
        <v>0</v>
      </c>
      <c r="I86" s="50"/>
      <c r="J86" s="50"/>
      <c r="K86" s="50"/>
      <c r="L86" s="43" t="s">
        <v>71</v>
      </c>
      <c r="M86" s="77" t="s">
        <v>71</v>
      </c>
      <c r="N86" s="52" t="s">
        <v>825</v>
      </c>
      <c r="O86" s="118" t="s">
        <v>796</v>
      </c>
      <c r="P86" s="121" t="s">
        <v>2147</v>
      </c>
    </row>
    <row r="87" spans="1:16">
      <c r="A87" s="44" t="s">
        <v>1065</v>
      </c>
      <c r="B87" s="45" t="s">
        <v>1066</v>
      </c>
      <c r="C87" s="46">
        <v>1</v>
      </c>
      <c r="D87" s="47" t="s">
        <v>83</v>
      </c>
      <c r="E87" s="62" t="s">
        <v>71</v>
      </c>
      <c r="F87" s="98"/>
      <c r="G87" s="103"/>
      <c r="H87" s="50">
        <v>0</v>
      </c>
      <c r="I87" s="50"/>
      <c r="J87" s="50"/>
      <c r="K87" s="50"/>
      <c r="L87" s="43" t="s">
        <v>71</v>
      </c>
      <c r="M87" s="77" t="s">
        <v>71</v>
      </c>
      <c r="N87" s="52" t="s">
        <v>825</v>
      </c>
      <c r="O87" s="118" t="s">
        <v>796</v>
      </c>
      <c r="P87" s="121" t="s">
        <v>2147</v>
      </c>
    </row>
    <row r="88" spans="1:16">
      <c r="A88" s="44" t="s">
        <v>222</v>
      </c>
      <c r="B88" s="45" t="s">
        <v>1069</v>
      </c>
      <c r="C88" s="46">
        <v>1</v>
      </c>
      <c r="D88" s="59" t="s">
        <v>83</v>
      </c>
      <c r="E88" s="97" t="s">
        <v>222</v>
      </c>
      <c r="F88" s="98">
        <v>99.17</v>
      </c>
      <c r="G88" s="103">
        <v>0.17</v>
      </c>
      <c r="H88" s="61">
        <f t="shared" ref="H88:H113" si="12">F88-(F88*G88)</f>
        <v>82.311099999999996</v>
      </c>
      <c r="I88" s="50"/>
      <c r="J88" s="79"/>
      <c r="K88" s="80"/>
      <c r="L88" s="43" t="s">
        <v>71</v>
      </c>
      <c r="M88" s="77">
        <v>0.05</v>
      </c>
      <c r="N88" s="57" t="s">
        <v>121</v>
      </c>
      <c r="O88" s="118" t="s">
        <v>800</v>
      </c>
      <c r="P88" s="41" t="s">
        <v>2148</v>
      </c>
    </row>
    <row r="89" spans="1:16">
      <c r="A89" s="44" t="s">
        <v>225</v>
      </c>
      <c r="B89" s="45" t="s">
        <v>1070</v>
      </c>
      <c r="C89" s="46">
        <v>1</v>
      </c>
      <c r="D89" s="59" t="s">
        <v>83</v>
      </c>
      <c r="E89" s="97" t="s">
        <v>225</v>
      </c>
      <c r="F89" s="98">
        <v>99.17</v>
      </c>
      <c r="G89" s="103">
        <v>0.17</v>
      </c>
      <c r="H89" s="61">
        <f t="shared" si="12"/>
        <v>82.311099999999996</v>
      </c>
      <c r="I89" s="50"/>
      <c r="J89" s="79"/>
      <c r="K89" s="80"/>
      <c r="L89" s="43" t="s">
        <v>71</v>
      </c>
      <c r="M89" s="77">
        <v>0.05</v>
      </c>
      <c r="N89" s="57" t="s">
        <v>121</v>
      </c>
      <c r="O89" s="118" t="s">
        <v>800</v>
      </c>
      <c r="P89" s="41" t="s">
        <v>2148</v>
      </c>
    </row>
    <row r="90" spans="1:16">
      <c r="A90" s="44" t="s">
        <v>226</v>
      </c>
      <c r="B90" s="45" t="s">
        <v>1071</v>
      </c>
      <c r="C90" s="46">
        <v>1</v>
      </c>
      <c r="D90" s="59" t="s">
        <v>83</v>
      </c>
      <c r="E90" s="97" t="s">
        <v>226</v>
      </c>
      <c r="F90" s="98">
        <v>99.17</v>
      </c>
      <c r="G90" s="103">
        <v>0.17</v>
      </c>
      <c r="H90" s="61">
        <f t="shared" si="12"/>
        <v>82.311099999999996</v>
      </c>
      <c r="I90" s="50"/>
      <c r="J90" s="79"/>
      <c r="K90" s="80"/>
      <c r="L90" s="43" t="s">
        <v>71</v>
      </c>
      <c r="M90" s="77">
        <v>0.05</v>
      </c>
      <c r="N90" s="57" t="s">
        <v>121</v>
      </c>
      <c r="O90" s="118" t="s">
        <v>800</v>
      </c>
      <c r="P90" s="41" t="s">
        <v>2148</v>
      </c>
    </row>
    <row r="91" spans="1:16">
      <c r="A91" s="44" t="s">
        <v>1068</v>
      </c>
      <c r="B91" s="45" t="s">
        <v>1072</v>
      </c>
      <c r="C91" s="46">
        <v>1</v>
      </c>
      <c r="D91" s="59" t="s">
        <v>83</v>
      </c>
      <c r="E91" s="97" t="s">
        <v>1068</v>
      </c>
      <c r="F91" s="98">
        <v>124.17</v>
      </c>
      <c r="G91" s="103">
        <v>0.17</v>
      </c>
      <c r="H91" s="61">
        <f t="shared" si="12"/>
        <v>103.0611</v>
      </c>
      <c r="I91" s="50"/>
      <c r="J91" s="79"/>
      <c r="K91" s="80"/>
      <c r="L91" s="43" t="s">
        <v>71</v>
      </c>
      <c r="M91" s="77">
        <v>0.05</v>
      </c>
      <c r="N91" s="57" t="s">
        <v>121</v>
      </c>
      <c r="O91" s="118" t="s">
        <v>800</v>
      </c>
      <c r="P91" s="41" t="s">
        <v>2148</v>
      </c>
    </row>
    <row r="92" spans="1:16">
      <c r="A92" s="44" t="s">
        <v>1075</v>
      </c>
      <c r="B92" s="45" t="s">
        <v>1073</v>
      </c>
      <c r="C92" s="46">
        <v>1</v>
      </c>
      <c r="D92" s="59" t="s">
        <v>83</v>
      </c>
      <c r="E92" s="97" t="s">
        <v>1075</v>
      </c>
      <c r="F92" s="98">
        <v>124.17</v>
      </c>
      <c r="G92" s="103">
        <v>0.17</v>
      </c>
      <c r="H92" s="61">
        <f t="shared" si="12"/>
        <v>103.0611</v>
      </c>
      <c r="I92" s="50"/>
      <c r="J92" s="79"/>
      <c r="K92" s="80"/>
      <c r="L92" s="43" t="s">
        <v>71</v>
      </c>
      <c r="M92" s="77">
        <v>0.05</v>
      </c>
      <c r="N92" s="57" t="s">
        <v>121</v>
      </c>
      <c r="O92" s="118" t="s">
        <v>800</v>
      </c>
      <c r="P92" s="41" t="s">
        <v>2148</v>
      </c>
    </row>
    <row r="93" spans="1:16">
      <c r="A93" s="44" t="s">
        <v>1076</v>
      </c>
      <c r="B93" s="45" t="s">
        <v>1074</v>
      </c>
      <c r="C93" s="46">
        <v>1</v>
      </c>
      <c r="D93" s="59" t="s">
        <v>83</v>
      </c>
      <c r="E93" s="97" t="s">
        <v>1076</v>
      </c>
      <c r="F93" s="98">
        <v>124.17</v>
      </c>
      <c r="G93" s="103">
        <v>0.17</v>
      </c>
      <c r="H93" s="61">
        <f t="shared" si="12"/>
        <v>103.0611</v>
      </c>
      <c r="I93" s="50"/>
      <c r="J93" s="79"/>
      <c r="K93" s="80"/>
      <c r="L93" s="43" t="s">
        <v>71</v>
      </c>
      <c r="M93" s="77">
        <v>0.05</v>
      </c>
      <c r="N93" s="57" t="s">
        <v>121</v>
      </c>
      <c r="O93" s="118" t="s">
        <v>800</v>
      </c>
      <c r="P93" s="41" t="s">
        <v>2148</v>
      </c>
    </row>
    <row r="94" spans="1:16">
      <c r="A94" s="44" t="s">
        <v>6</v>
      </c>
      <c r="B94" s="45" t="s">
        <v>7</v>
      </c>
      <c r="C94" s="55">
        <v>1</v>
      </c>
      <c r="D94" s="47" t="s">
        <v>83</v>
      </c>
      <c r="E94" s="62" t="s">
        <v>6</v>
      </c>
      <c r="F94" s="98">
        <v>74.17</v>
      </c>
      <c r="G94" s="103">
        <v>0.17</v>
      </c>
      <c r="H94" s="50">
        <f t="shared" si="12"/>
        <v>61.561099999999996</v>
      </c>
      <c r="I94" s="50"/>
      <c r="J94" s="79"/>
      <c r="K94" s="80"/>
      <c r="L94" s="43" t="s">
        <v>71</v>
      </c>
      <c r="M94" s="77">
        <v>0.05</v>
      </c>
      <c r="N94" s="57" t="s">
        <v>121</v>
      </c>
      <c r="O94" s="118" t="s">
        <v>800</v>
      </c>
      <c r="P94" s="41" t="s">
        <v>2148</v>
      </c>
    </row>
    <row r="95" spans="1:16">
      <c r="A95" s="44" t="s">
        <v>224</v>
      </c>
      <c r="B95" s="45" t="s">
        <v>2091</v>
      </c>
      <c r="C95" s="46">
        <v>1</v>
      </c>
      <c r="D95" s="59" t="s">
        <v>83</v>
      </c>
      <c r="E95" s="97" t="s">
        <v>224</v>
      </c>
      <c r="F95" s="98">
        <v>74.17</v>
      </c>
      <c r="G95" s="103">
        <v>0.17</v>
      </c>
      <c r="H95" s="61">
        <f t="shared" si="12"/>
        <v>61.561099999999996</v>
      </c>
      <c r="I95" s="50"/>
      <c r="J95" s="79"/>
      <c r="K95" s="80"/>
      <c r="L95" s="43" t="s">
        <v>71</v>
      </c>
      <c r="M95" s="77">
        <v>0.02</v>
      </c>
      <c r="N95" s="57" t="s">
        <v>121</v>
      </c>
      <c r="O95" s="118" t="s">
        <v>800</v>
      </c>
      <c r="P95" s="41" t="s">
        <v>2148</v>
      </c>
    </row>
    <row r="96" spans="1:16">
      <c r="A96" s="44" t="s">
        <v>223</v>
      </c>
      <c r="B96" s="45" t="s">
        <v>2092</v>
      </c>
      <c r="C96" s="46">
        <v>1</v>
      </c>
      <c r="D96" s="59" t="s">
        <v>83</v>
      </c>
      <c r="E96" s="97" t="s">
        <v>223</v>
      </c>
      <c r="F96" s="98">
        <v>124.17</v>
      </c>
      <c r="G96" s="103">
        <v>0.17</v>
      </c>
      <c r="H96" s="61">
        <f t="shared" si="12"/>
        <v>103.0611</v>
      </c>
      <c r="I96" s="50"/>
      <c r="J96" s="79"/>
      <c r="K96" s="80"/>
      <c r="L96" s="43" t="s">
        <v>71</v>
      </c>
      <c r="M96" s="77">
        <v>0.02</v>
      </c>
      <c r="N96" s="57" t="s">
        <v>121</v>
      </c>
      <c r="O96" s="118" t="s">
        <v>800</v>
      </c>
      <c r="P96" s="41" t="s">
        <v>2148</v>
      </c>
    </row>
    <row r="97" spans="1:16">
      <c r="A97" s="44">
        <v>100971</v>
      </c>
      <c r="B97" s="45" t="s">
        <v>477</v>
      </c>
      <c r="C97" s="46">
        <v>1</v>
      </c>
      <c r="D97" s="54" t="s">
        <v>87</v>
      </c>
      <c r="E97" s="62">
        <v>100971</v>
      </c>
      <c r="F97" s="98">
        <v>50.08</v>
      </c>
      <c r="G97" s="103">
        <v>0.2</v>
      </c>
      <c r="H97" s="50">
        <f t="shared" si="12"/>
        <v>40.064</v>
      </c>
      <c r="I97" s="50"/>
      <c r="J97" s="50"/>
      <c r="K97" s="50"/>
      <c r="L97" s="43" t="s">
        <v>71</v>
      </c>
      <c r="M97" s="77" t="s">
        <v>71</v>
      </c>
      <c r="N97" s="57" t="s">
        <v>121</v>
      </c>
      <c r="O97" s="119" t="s">
        <v>800</v>
      </c>
      <c r="P97" s="41" t="s">
        <v>2148</v>
      </c>
    </row>
    <row r="98" spans="1:16">
      <c r="A98" s="44" t="s">
        <v>401</v>
      </c>
      <c r="B98" s="45" t="s">
        <v>402</v>
      </c>
      <c r="C98" s="46">
        <v>1</v>
      </c>
      <c r="D98" s="54" t="s">
        <v>85</v>
      </c>
      <c r="E98" s="62" t="s">
        <v>401</v>
      </c>
      <c r="F98" s="98">
        <v>60</v>
      </c>
      <c r="G98" s="103">
        <v>0.2</v>
      </c>
      <c r="H98" s="50">
        <f t="shared" si="12"/>
        <v>48</v>
      </c>
      <c r="I98" s="50"/>
      <c r="J98" s="50"/>
      <c r="K98" s="50"/>
      <c r="L98" s="43" t="s">
        <v>71</v>
      </c>
      <c r="M98" s="77" t="s">
        <v>71</v>
      </c>
      <c r="N98" s="57" t="s">
        <v>121</v>
      </c>
      <c r="O98" s="119" t="s">
        <v>800</v>
      </c>
      <c r="P98" s="41" t="s">
        <v>2148</v>
      </c>
    </row>
    <row r="99" spans="1:16">
      <c r="A99" s="44" t="s">
        <v>1846</v>
      </c>
      <c r="B99" s="45" t="s">
        <v>295</v>
      </c>
      <c r="C99" s="55">
        <v>1</v>
      </c>
      <c r="D99" s="47" t="s">
        <v>255</v>
      </c>
      <c r="E99" s="62" t="s">
        <v>1846</v>
      </c>
      <c r="F99" s="98">
        <v>29.99</v>
      </c>
      <c r="G99" s="103">
        <v>0.2</v>
      </c>
      <c r="H99" s="50">
        <f t="shared" si="12"/>
        <v>23.991999999999997</v>
      </c>
      <c r="I99" s="50"/>
      <c r="J99" s="50"/>
      <c r="K99" s="50"/>
      <c r="L99" s="43" t="s">
        <v>71</v>
      </c>
      <c r="M99" s="77" t="s">
        <v>71</v>
      </c>
      <c r="N99" s="57" t="s">
        <v>121</v>
      </c>
      <c r="O99" s="119" t="s">
        <v>800</v>
      </c>
      <c r="P99" s="41" t="s">
        <v>2148</v>
      </c>
    </row>
    <row r="100" spans="1:16">
      <c r="A100" s="44" t="s">
        <v>296</v>
      </c>
      <c r="B100" s="45" t="s">
        <v>300</v>
      </c>
      <c r="C100" s="55">
        <v>1</v>
      </c>
      <c r="D100" s="47" t="s">
        <v>255</v>
      </c>
      <c r="E100" s="62" t="s">
        <v>296</v>
      </c>
      <c r="F100" s="98">
        <v>29.17</v>
      </c>
      <c r="G100" s="103">
        <v>0.2</v>
      </c>
      <c r="H100" s="50">
        <f t="shared" si="12"/>
        <v>23.336000000000002</v>
      </c>
      <c r="I100" s="50"/>
      <c r="J100" s="50"/>
      <c r="K100" s="50"/>
      <c r="L100" s="43" t="s">
        <v>71</v>
      </c>
      <c r="M100" s="77" t="s">
        <v>71</v>
      </c>
      <c r="N100" s="57" t="s">
        <v>121</v>
      </c>
      <c r="O100" s="119" t="s">
        <v>800</v>
      </c>
      <c r="P100" s="41" t="s">
        <v>2148</v>
      </c>
    </row>
    <row r="101" spans="1:16">
      <c r="A101" s="44" t="s">
        <v>861</v>
      </c>
      <c r="B101" s="45" t="s">
        <v>862</v>
      </c>
      <c r="C101" s="46">
        <v>1</v>
      </c>
      <c r="D101" s="54" t="s">
        <v>255</v>
      </c>
      <c r="E101" s="62" t="s">
        <v>861</v>
      </c>
      <c r="F101" s="98">
        <v>80</v>
      </c>
      <c r="G101" s="103">
        <v>0.2</v>
      </c>
      <c r="H101" s="50">
        <f t="shared" si="12"/>
        <v>64</v>
      </c>
      <c r="I101" s="50"/>
      <c r="J101" s="50"/>
      <c r="K101" s="50"/>
      <c r="L101" s="43" t="s">
        <v>71</v>
      </c>
      <c r="M101" s="77" t="s">
        <v>71</v>
      </c>
      <c r="N101" s="57" t="s">
        <v>121</v>
      </c>
      <c r="O101" s="119" t="s">
        <v>800</v>
      </c>
      <c r="P101" s="41" t="s">
        <v>2148</v>
      </c>
    </row>
    <row r="102" spans="1:16">
      <c r="A102" s="44" t="s">
        <v>197</v>
      </c>
      <c r="B102" s="45" t="s">
        <v>871</v>
      </c>
      <c r="C102" s="46">
        <v>1</v>
      </c>
      <c r="D102" s="59" t="s">
        <v>196</v>
      </c>
      <c r="E102" s="97" t="s">
        <v>197</v>
      </c>
      <c r="F102" s="98">
        <v>66.66</v>
      </c>
      <c r="G102" s="105">
        <v>0.2</v>
      </c>
      <c r="H102" s="61">
        <f t="shared" si="12"/>
        <v>53.327999999999996</v>
      </c>
      <c r="I102" s="50"/>
      <c r="J102" s="50"/>
      <c r="K102" s="50"/>
      <c r="L102" s="43" t="s">
        <v>71</v>
      </c>
      <c r="M102" s="77" t="s">
        <v>71</v>
      </c>
      <c r="N102" s="57" t="s">
        <v>121</v>
      </c>
      <c r="O102" s="118" t="s">
        <v>800</v>
      </c>
      <c r="P102" s="41" t="s">
        <v>2148</v>
      </c>
    </row>
    <row r="103" spans="1:16">
      <c r="A103" s="44" t="s">
        <v>2210</v>
      </c>
      <c r="B103" s="45" t="s">
        <v>2211</v>
      </c>
      <c r="C103" s="46">
        <v>1</v>
      </c>
      <c r="D103" s="59" t="s">
        <v>2184</v>
      </c>
      <c r="E103" s="97" t="s">
        <v>2210</v>
      </c>
      <c r="F103" s="98">
        <v>67.459999999999994</v>
      </c>
      <c r="G103" s="105">
        <v>0.2</v>
      </c>
      <c r="H103" s="61">
        <f t="shared" si="12"/>
        <v>53.967999999999996</v>
      </c>
      <c r="I103" s="50"/>
      <c r="J103" s="50"/>
      <c r="K103" s="50"/>
      <c r="L103" s="43" t="s">
        <v>71</v>
      </c>
      <c r="M103" s="77" t="s">
        <v>71</v>
      </c>
      <c r="N103" s="57" t="s">
        <v>121</v>
      </c>
      <c r="O103" s="118" t="s">
        <v>800</v>
      </c>
      <c r="P103" s="41" t="s">
        <v>2148</v>
      </c>
    </row>
    <row r="104" spans="1:16">
      <c r="A104" s="44" t="s">
        <v>2206</v>
      </c>
      <c r="B104" s="45" t="s">
        <v>2207</v>
      </c>
      <c r="C104" s="46">
        <v>1</v>
      </c>
      <c r="D104" s="59" t="s">
        <v>2184</v>
      </c>
      <c r="E104" s="97" t="s">
        <v>2206</v>
      </c>
      <c r="F104" s="98">
        <v>49.96</v>
      </c>
      <c r="G104" s="105">
        <v>0.2</v>
      </c>
      <c r="H104" s="61">
        <f t="shared" si="12"/>
        <v>39.968000000000004</v>
      </c>
      <c r="I104" s="50"/>
      <c r="J104" s="50"/>
      <c r="K104" s="50"/>
      <c r="L104" s="43" t="s">
        <v>71</v>
      </c>
      <c r="M104" s="77" t="s">
        <v>71</v>
      </c>
      <c r="N104" s="57" t="s">
        <v>121</v>
      </c>
      <c r="O104" s="118" t="s">
        <v>800</v>
      </c>
      <c r="P104" s="41" t="s">
        <v>2148</v>
      </c>
    </row>
    <row r="105" spans="1:16">
      <c r="A105" s="44" t="s">
        <v>2202</v>
      </c>
      <c r="B105" s="45" t="s">
        <v>2203</v>
      </c>
      <c r="C105" s="46">
        <v>1</v>
      </c>
      <c r="D105" s="59" t="s">
        <v>196</v>
      </c>
      <c r="E105" s="97" t="s">
        <v>2202</v>
      </c>
      <c r="F105" s="98">
        <v>58</v>
      </c>
      <c r="G105" s="105">
        <v>0.2</v>
      </c>
      <c r="H105" s="61">
        <f t="shared" si="12"/>
        <v>46.4</v>
      </c>
      <c r="I105" s="50"/>
      <c r="J105" s="50"/>
      <c r="K105" s="50"/>
      <c r="L105" s="43"/>
      <c r="M105" s="77"/>
      <c r="N105" s="57" t="s">
        <v>121</v>
      </c>
      <c r="O105" s="118" t="s">
        <v>800</v>
      </c>
      <c r="P105" s="41" t="s">
        <v>2148</v>
      </c>
    </row>
    <row r="106" spans="1:16">
      <c r="A106" s="44" t="s">
        <v>213</v>
      </c>
      <c r="B106" s="45" t="s">
        <v>217</v>
      </c>
      <c r="C106" s="46">
        <v>1</v>
      </c>
      <c r="D106" s="59" t="s">
        <v>93</v>
      </c>
      <c r="E106" s="97" t="s">
        <v>213</v>
      </c>
      <c r="F106" s="98">
        <v>33.33</v>
      </c>
      <c r="G106" s="105">
        <v>0.2</v>
      </c>
      <c r="H106" s="61">
        <f t="shared" si="12"/>
        <v>26.663999999999998</v>
      </c>
      <c r="I106" s="50"/>
      <c r="J106" s="50"/>
      <c r="K106" s="50"/>
      <c r="L106" s="43" t="s">
        <v>71</v>
      </c>
      <c r="M106" s="77" t="s">
        <v>71</v>
      </c>
      <c r="N106" s="57" t="s">
        <v>121</v>
      </c>
      <c r="O106" s="118" t="s">
        <v>800</v>
      </c>
      <c r="P106" s="41" t="s">
        <v>2148</v>
      </c>
    </row>
    <row r="107" spans="1:16">
      <c r="A107" s="44" t="s">
        <v>207</v>
      </c>
      <c r="B107" s="45" t="s">
        <v>370</v>
      </c>
      <c r="C107" s="46">
        <v>1</v>
      </c>
      <c r="D107" s="59" t="s">
        <v>83</v>
      </c>
      <c r="E107" s="97" t="s">
        <v>207</v>
      </c>
      <c r="F107" s="98">
        <v>65.83</v>
      </c>
      <c r="G107" s="103">
        <v>0.17</v>
      </c>
      <c r="H107" s="61">
        <f t="shared" si="12"/>
        <v>54.6389</v>
      </c>
      <c r="I107" s="50"/>
      <c r="J107" s="50"/>
      <c r="K107" s="50"/>
      <c r="L107" s="43" t="s">
        <v>71</v>
      </c>
      <c r="M107" s="77">
        <v>0.02</v>
      </c>
      <c r="N107" s="57" t="s">
        <v>121</v>
      </c>
      <c r="O107" s="118" t="s">
        <v>800</v>
      </c>
      <c r="P107" s="41" t="s">
        <v>2148</v>
      </c>
    </row>
    <row r="108" spans="1:16">
      <c r="A108" s="44" t="s">
        <v>208</v>
      </c>
      <c r="B108" s="45" t="s">
        <v>371</v>
      </c>
      <c r="C108" s="46">
        <v>1</v>
      </c>
      <c r="D108" s="59" t="s">
        <v>83</v>
      </c>
      <c r="E108" s="97" t="s">
        <v>208</v>
      </c>
      <c r="F108" s="98">
        <v>65.83</v>
      </c>
      <c r="G108" s="103">
        <v>0.17</v>
      </c>
      <c r="H108" s="61">
        <f t="shared" si="12"/>
        <v>54.6389</v>
      </c>
      <c r="I108" s="50"/>
      <c r="J108" s="50"/>
      <c r="K108" s="50"/>
      <c r="L108" s="43" t="s">
        <v>71</v>
      </c>
      <c r="M108" s="77">
        <v>0.01</v>
      </c>
      <c r="N108" s="57" t="s">
        <v>121</v>
      </c>
      <c r="O108" s="118" t="s">
        <v>800</v>
      </c>
      <c r="P108" s="41" t="s">
        <v>2148</v>
      </c>
    </row>
    <row r="109" spans="1:16">
      <c r="A109" s="44" t="s">
        <v>210</v>
      </c>
      <c r="B109" s="45" t="s">
        <v>318</v>
      </c>
      <c r="C109" s="46">
        <v>1</v>
      </c>
      <c r="D109" s="59" t="s">
        <v>83</v>
      </c>
      <c r="E109" s="97" t="s">
        <v>210</v>
      </c>
      <c r="F109" s="98">
        <v>20.83</v>
      </c>
      <c r="G109" s="103">
        <v>0.17</v>
      </c>
      <c r="H109" s="61">
        <f t="shared" si="12"/>
        <v>17.288899999999998</v>
      </c>
      <c r="I109" s="50"/>
      <c r="J109" s="50"/>
      <c r="K109" s="50"/>
      <c r="L109" s="43" t="s">
        <v>71</v>
      </c>
      <c r="M109" s="77">
        <v>0.01</v>
      </c>
      <c r="N109" s="57" t="s">
        <v>121</v>
      </c>
      <c r="O109" s="118" t="s">
        <v>800</v>
      </c>
      <c r="P109" s="41" t="s">
        <v>2148</v>
      </c>
    </row>
    <row r="110" spans="1:16">
      <c r="A110" s="44" t="s">
        <v>357</v>
      </c>
      <c r="B110" s="45" t="s">
        <v>358</v>
      </c>
      <c r="C110" s="46">
        <v>1</v>
      </c>
      <c r="D110" s="59" t="s">
        <v>83</v>
      </c>
      <c r="E110" s="97" t="s">
        <v>357</v>
      </c>
      <c r="F110" s="98">
        <v>20.83</v>
      </c>
      <c r="G110" s="103">
        <v>0.17</v>
      </c>
      <c r="H110" s="61">
        <f t="shared" si="12"/>
        <v>17.288899999999998</v>
      </c>
      <c r="I110" s="50"/>
      <c r="J110" s="50"/>
      <c r="K110" s="50"/>
      <c r="L110" s="43" t="s">
        <v>71</v>
      </c>
      <c r="M110" s="77">
        <v>0.02</v>
      </c>
      <c r="N110" s="57" t="s">
        <v>121</v>
      </c>
      <c r="O110" s="118" t="s">
        <v>800</v>
      </c>
      <c r="P110" s="41" t="s">
        <v>2148</v>
      </c>
    </row>
    <row r="111" spans="1:16">
      <c r="A111" s="44" t="s">
        <v>469</v>
      </c>
      <c r="B111" s="45" t="s">
        <v>470</v>
      </c>
      <c r="C111" s="46">
        <v>1</v>
      </c>
      <c r="D111" s="59" t="s">
        <v>93</v>
      </c>
      <c r="E111" s="97" t="s">
        <v>469</v>
      </c>
      <c r="F111" s="98">
        <v>39.99</v>
      </c>
      <c r="G111" s="105">
        <v>0.2</v>
      </c>
      <c r="H111" s="61">
        <f t="shared" si="12"/>
        <v>31.992000000000001</v>
      </c>
      <c r="I111" s="50"/>
      <c r="J111" s="50"/>
      <c r="K111" s="50"/>
      <c r="L111" s="43" t="s">
        <v>71</v>
      </c>
      <c r="M111" s="77">
        <v>0.02</v>
      </c>
      <c r="N111" s="57" t="s">
        <v>121</v>
      </c>
      <c r="O111" s="118" t="s">
        <v>800</v>
      </c>
      <c r="P111" s="41" t="s">
        <v>2148</v>
      </c>
    </row>
    <row r="112" spans="1:16">
      <c r="A112" s="44" t="s">
        <v>2224</v>
      </c>
      <c r="B112" s="45" t="s">
        <v>2225</v>
      </c>
      <c r="C112" s="46">
        <v>1</v>
      </c>
      <c r="D112" s="59" t="s">
        <v>83</v>
      </c>
      <c r="E112" s="97" t="s">
        <v>209</v>
      </c>
      <c r="F112" s="98">
        <v>49.17</v>
      </c>
      <c r="G112" s="105">
        <v>0.17</v>
      </c>
      <c r="H112" s="61">
        <f t="shared" si="12"/>
        <v>40.811100000000003</v>
      </c>
      <c r="I112" s="50"/>
      <c r="J112" s="50"/>
      <c r="K112" s="50"/>
      <c r="L112" s="43" t="s">
        <v>71</v>
      </c>
      <c r="M112" s="77">
        <v>0.02</v>
      </c>
      <c r="N112" s="57" t="s">
        <v>121</v>
      </c>
      <c r="O112" s="118" t="s">
        <v>800</v>
      </c>
      <c r="P112" s="41" t="s">
        <v>2148</v>
      </c>
    </row>
    <row r="113" spans="1:16">
      <c r="A113" s="44" t="s">
        <v>254</v>
      </c>
      <c r="B113" s="45" t="s">
        <v>256</v>
      </c>
      <c r="C113" s="46">
        <v>1</v>
      </c>
      <c r="D113" s="59" t="s">
        <v>85</v>
      </c>
      <c r="E113" s="97" t="s">
        <v>254</v>
      </c>
      <c r="F113" s="98">
        <v>29.17</v>
      </c>
      <c r="G113" s="105">
        <v>0.2</v>
      </c>
      <c r="H113" s="61">
        <f t="shared" si="12"/>
        <v>23.336000000000002</v>
      </c>
      <c r="I113" s="50"/>
      <c r="J113" s="50"/>
      <c r="K113" s="50"/>
      <c r="L113" s="43" t="s">
        <v>71</v>
      </c>
      <c r="M113" s="77">
        <v>0.02</v>
      </c>
      <c r="N113" s="57" t="s">
        <v>121</v>
      </c>
      <c r="O113" s="118" t="s">
        <v>800</v>
      </c>
      <c r="P113" s="41" t="s">
        <v>2148</v>
      </c>
    </row>
    <row r="114" spans="1:16">
      <c r="A114" s="44" t="s">
        <v>253</v>
      </c>
      <c r="B114" s="45" t="s">
        <v>257</v>
      </c>
      <c r="C114" s="46">
        <v>1</v>
      </c>
      <c r="D114" s="59" t="s">
        <v>85</v>
      </c>
      <c r="E114" s="97" t="s">
        <v>253</v>
      </c>
      <c r="F114" s="98">
        <v>43.33</v>
      </c>
      <c r="G114" s="105">
        <v>0.2</v>
      </c>
      <c r="H114" s="61">
        <f>F114-(F114*G114)</f>
        <v>34.664000000000001</v>
      </c>
      <c r="I114" s="50"/>
      <c r="J114" s="50"/>
      <c r="K114" s="50"/>
      <c r="L114" s="43" t="s">
        <v>71</v>
      </c>
      <c r="M114" s="77">
        <v>0.02</v>
      </c>
      <c r="N114" s="57" t="s">
        <v>121</v>
      </c>
      <c r="O114" s="118" t="s">
        <v>800</v>
      </c>
      <c r="P114" s="41" t="s">
        <v>2148</v>
      </c>
    </row>
    <row r="115" spans="1:16">
      <c r="A115" s="44" t="s">
        <v>407</v>
      </c>
      <c r="B115" s="45" t="s">
        <v>406</v>
      </c>
      <c r="C115" s="46">
        <v>1</v>
      </c>
      <c r="D115" s="59" t="s">
        <v>195</v>
      </c>
      <c r="E115" s="97" t="s">
        <v>407</v>
      </c>
      <c r="F115" s="98">
        <v>12.5</v>
      </c>
      <c r="G115" s="105">
        <v>0.2</v>
      </c>
      <c r="H115" s="61">
        <f>F115-(F115*G115)</f>
        <v>10</v>
      </c>
      <c r="I115" s="50"/>
      <c r="J115" s="50"/>
      <c r="K115" s="50"/>
      <c r="L115" s="43" t="s">
        <v>71</v>
      </c>
      <c r="M115" s="77">
        <v>0.02</v>
      </c>
      <c r="N115" s="57" t="s">
        <v>121</v>
      </c>
      <c r="O115" s="118" t="s">
        <v>800</v>
      </c>
      <c r="P115" s="41" t="s">
        <v>2148</v>
      </c>
    </row>
    <row r="116" spans="1:16">
      <c r="A116" s="44" t="s">
        <v>416</v>
      </c>
      <c r="B116" s="45" t="s">
        <v>417</v>
      </c>
      <c r="C116" s="46">
        <v>1</v>
      </c>
      <c r="D116" s="59" t="s">
        <v>85</v>
      </c>
      <c r="E116" s="97" t="s">
        <v>416</v>
      </c>
      <c r="F116" s="98">
        <v>33.33</v>
      </c>
      <c r="G116" s="105">
        <v>0.2</v>
      </c>
      <c r="H116" s="61">
        <f t="shared" ref="H116:H118" si="13">F116-(F116*G116)</f>
        <v>26.663999999999998</v>
      </c>
      <c r="I116" s="50"/>
      <c r="J116" s="50"/>
      <c r="K116" s="50"/>
      <c r="L116" s="43" t="s">
        <v>71</v>
      </c>
      <c r="M116" s="77">
        <v>0.02</v>
      </c>
      <c r="N116" s="57" t="s">
        <v>121</v>
      </c>
      <c r="O116" s="118" t="s">
        <v>800</v>
      </c>
      <c r="P116" s="41" t="s">
        <v>2148</v>
      </c>
    </row>
    <row r="117" spans="1:16">
      <c r="A117" s="44" t="s">
        <v>408</v>
      </c>
      <c r="B117" s="45" t="s">
        <v>409</v>
      </c>
      <c r="C117" s="46">
        <v>1</v>
      </c>
      <c r="D117" s="59" t="s">
        <v>195</v>
      </c>
      <c r="E117" s="97" t="s">
        <v>408</v>
      </c>
      <c r="F117" s="98">
        <v>12.5</v>
      </c>
      <c r="G117" s="105">
        <v>0.2</v>
      </c>
      <c r="H117" s="61">
        <f t="shared" si="13"/>
        <v>10</v>
      </c>
      <c r="I117" s="50"/>
      <c r="J117" s="50"/>
      <c r="K117" s="50"/>
      <c r="L117" s="43" t="s">
        <v>71</v>
      </c>
      <c r="M117" s="77">
        <v>0.02</v>
      </c>
      <c r="N117" s="57" t="s">
        <v>121</v>
      </c>
      <c r="O117" s="118" t="s">
        <v>800</v>
      </c>
      <c r="P117" s="41" t="s">
        <v>2148</v>
      </c>
    </row>
    <row r="118" spans="1:16">
      <c r="A118" s="44" t="s">
        <v>404</v>
      </c>
      <c r="B118" s="45" t="s">
        <v>405</v>
      </c>
      <c r="C118" s="46">
        <v>1</v>
      </c>
      <c r="D118" s="59" t="s">
        <v>195</v>
      </c>
      <c r="E118" s="97" t="s">
        <v>404</v>
      </c>
      <c r="F118" s="98">
        <v>22.5</v>
      </c>
      <c r="G118" s="105">
        <v>0.2</v>
      </c>
      <c r="H118" s="61">
        <f t="shared" si="13"/>
        <v>18</v>
      </c>
      <c r="I118" s="50"/>
      <c r="J118" s="50"/>
      <c r="K118" s="50"/>
      <c r="L118" s="43" t="s">
        <v>71</v>
      </c>
      <c r="M118" s="77">
        <v>0.02</v>
      </c>
      <c r="N118" s="57" t="s">
        <v>121</v>
      </c>
      <c r="O118" s="118" t="s">
        <v>800</v>
      </c>
      <c r="P118" s="41" t="s">
        <v>2148</v>
      </c>
    </row>
    <row r="119" spans="1:16">
      <c r="A119" s="44" t="s">
        <v>2190</v>
      </c>
      <c r="B119" s="45" t="s">
        <v>2191</v>
      </c>
      <c r="C119" s="46">
        <v>1</v>
      </c>
      <c r="D119" s="59" t="s">
        <v>2184</v>
      </c>
      <c r="E119" s="97" t="s">
        <v>2190</v>
      </c>
      <c r="F119" s="98">
        <v>41.63</v>
      </c>
      <c r="G119" s="105">
        <v>0.2</v>
      </c>
      <c r="H119" s="61">
        <f>F119-(F119*G119)</f>
        <v>33.304000000000002</v>
      </c>
      <c r="I119" s="50"/>
      <c r="J119" s="50"/>
      <c r="K119" s="50"/>
      <c r="L119" s="43" t="s">
        <v>71</v>
      </c>
      <c r="M119" s="77" t="s">
        <v>71</v>
      </c>
      <c r="N119" s="57" t="s">
        <v>121</v>
      </c>
      <c r="O119" s="118" t="s">
        <v>800</v>
      </c>
      <c r="P119" s="41" t="s">
        <v>2148</v>
      </c>
    </row>
    <row r="120" spans="1:16">
      <c r="A120" s="44" t="s">
        <v>399</v>
      </c>
      <c r="B120" s="45" t="s">
        <v>400</v>
      </c>
      <c r="C120" s="46">
        <v>1</v>
      </c>
      <c r="D120" s="59" t="s">
        <v>90</v>
      </c>
      <c r="E120" s="97" t="s">
        <v>399</v>
      </c>
      <c r="F120" s="98">
        <v>79.17</v>
      </c>
      <c r="G120" s="105">
        <v>0.2</v>
      </c>
      <c r="H120" s="61">
        <f>F120-(F120*G120)</f>
        <v>63.335999999999999</v>
      </c>
      <c r="I120" s="50"/>
      <c r="J120" s="50"/>
      <c r="K120" s="50"/>
      <c r="L120" s="43" t="s">
        <v>71</v>
      </c>
      <c r="M120" s="77" t="s">
        <v>71</v>
      </c>
      <c r="N120" s="57" t="s">
        <v>121</v>
      </c>
      <c r="O120" s="118" t="s">
        <v>800</v>
      </c>
      <c r="P120" s="41" t="s">
        <v>2148</v>
      </c>
    </row>
    <row r="121" spans="1:16">
      <c r="A121" s="44" t="s">
        <v>205</v>
      </c>
      <c r="B121" s="45" t="s">
        <v>369</v>
      </c>
      <c r="C121" s="46">
        <v>1</v>
      </c>
      <c r="D121" s="59" t="s">
        <v>907</v>
      </c>
      <c r="E121" s="97" t="s">
        <v>1857</v>
      </c>
      <c r="F121" s="98">
        <v>29</v>
      </c>
      <c r="G121" s="105">
        <v>0.2</v>
      </c>
      <c r="H121" s="61">
        <f>F121-(F121*G121)</f>
        <v>23.2</v>
      </c>
      <c r="I121" s="50"/>
      <c r="J121" s="50"/>
      <c r="K121" s="50"/>
      <c r="L121" s="43" t="s">
        <v>71</v>
      </c>
      <c r="M121" s="77" t="s">
        <v>71</v>
      </c>
      <c r="N121" s="57" t="s">
        <v>121</v>
      </c>
      <c r="O121" s="118" t="s">
        <v>800</v>
      </c>
      <c r="P121" s="41" t="s">
        <v>2148</v>
      </c>
    </row>
    <row r="122" spans="1:16">
      <c r="A122" s="44">
        <v>900122</v>
      </c>
      <c r="B122" s="45" t="s">
        <v>2233</v>
      </c>
      <c r="C122" s="46">
        <v>1</v>
      </c>
      <c r="D122" s="59" t="s">
        <v>2230</v>
      </c>
      <c r="E122" s="97">
        <v>900122</v>
      </c>
      <c r="F122" s="98">
        <v>37.5</v>
      </c>
      <c r="G122" s="105">
        <v>0.2</v>
      </c>
      <c r="H122" s="61">
        <f t="shared" ref="H122" si="14">F122-(F122*G122)</f>
        <v>30</v>
      </c>
      <c r="I122" s="50"/>
      <c r="J122" s="50"/>
      <c r="K122" s="50"/>
      <c r="L122" s="43" t="s">
        <v>71</v>
      </c>
      <c r="M122" s="77">
        <v>0.01</v>
      </c>
      <c r="N122" s="57" t="s">
        <v>121</v>
      </c>
      <c r="O122" s="118" t="s">
        <v>800</v>
      </c>
      <c r="P122" s="41" t="s">
        <v>2148</v>
      </c>
    </row>
    <row r="123" spans="1:16">
      <c r="A123" s="44" t="s">
        <v>206</v>
      </c>
      <c r="B123" s="45" t="s">
        <v>444</v>
      </c>
      <c r="C123" s="46">
        <v>1</v>
      </c>
      <c r="D123" s="59" t="s">
        <v>85</v>
      </c>
      <c r="E123" s="97" t="s">
        <v>206</v>
      </c>
      <c r="F123" s="98">
        <v>30.94</v>
      </c>
      <c r="G123" s="105">
        <v>0.2</v>
      </c>
      <c r="H123" s="61">
        <f t="shared" ref="H123:H137" si="15">F123-(F123*G123)</f>
        <v>24.752000000000002</v>
      </c>
      <c r="I123" s="50"/>
      <c r="J123" s="50"/>
      <c r="K123" s="50"/>
      <c r="L123" s="43" t="s">
        <v>71</v>
      </c>
      <c r="M123" s="77" t="s">
        <v>71</v>
      </c>
      <c r="N123" s="57" t="s">
        <v>121</v>
      </c>
      <c r="O123" s="118" t="s">
        <v>800</v>
      </c>
      <c r="P123" s="41" t="s">
        <v>2148</v>
      </c>
    </row>
    <row r="124" spans="1:16">
      <c r="A124" s="44" t="s">
        <v>308</v>
      </c>
      <c r="B124" s="45" t="s">
        <v>379</v>
      </c>
      <c r="C124" s="46">
        <v>1</v>
      </c>
      <c r="D124" s="59" t="s">
        <v>86</v>
      </c>
      <c r="E124" s="60" t="s">
        <v>308</v>
      </c>
      <c r="F124" s="17">
        <v>91.66</v>
      </c>
      <c r="G124" s="106">
        <v>0.2</v>
      </c>
      <c r="H124" s="61">
        <f t="shared" si="15"/>
        <v>73.328000000000003</v>
      </c>
      <c r="I124" s="50"/>
      <c r="J124" s="50"/>
      <c r="K124" s="50"/>
      <c r="L124" s="43" t="s">
        <v>71</v>
      </c>
      <c r="M124" s="77">
        <v>0.02</v>
      </c>
      <c r="N124" s="57" t="s">
        <v>121</v>
      </c>
      <c r="O124" s="118" t="s">
        <v>800</v>
      </c>
      <c r="P124" s="41" t="s">
        <v>2148</v>
      </c>
    </row>
    <row r="125" spans="1:16">
      <c r="A125" s="44" t="s">
        <v>184</v>
      </c>
      <c r="B125" s="45" t="s">
        <v>2229</v>
      </c>
      <c r="C125" s="46">
        <v>1</v>
      </c>
      <c r="D125" s="47" t="s">
        <v>83</v>
      </c>
      <c r="E125" s="58" t="s">
        <v>184</v>
      </c>
      <c r="F125" s="48">
        <v>29.17</v>
      </c>
      <c r="G125" s="103">
        <v>0.17</v>
      </c>
      <c r="H125" s="50">
        <f t="shared" si="15"/>
        <v>24.211100000000002</v>
      </c>
      <c r="I125" s="50"/>
      <c r="J125" s="50"/>
      <c r="K125" s="50"/>
      <c r="L125" s="43" t="s">
        <v>71</v>
      </c>
      <c r="M125" s="77">
        <v>0.02</v>
      </c>
      <c r="N125" s="52" t="s">
        <v>121</v>
      </c>
      <c r="O125" s="119" t="s">
        <v>800</v>
      </c>
      <c r="P125" s="41" t="s">
        <v>2148</v>
      </c>
    </row>
    <row r="126" spans="1:16">
      <c r="A126" s="44" t="s">
        <v>0</v>
      </c>
      <c r="B126" s="45" t="s">
        <v>2228</v>
      </c>
      <c r="C126" s="55">
        <v>1</v>
      </c>
      <c r="D126" s="47" t="s">
        <v>83</v>
      </c>
      <c r="E126" s="58" t="s">
        <v>0</v>
      </c>
      <c r="F126" s="48">
        <v>99.17</v>
      </c>
      <c r="G126" s="103">
        <v>0.17</v>
      </c>
      <c r="H126" s="50">
        <f t="shared" si="15"/>
        <v>82.311099999999996</v>
      </c>
      <c r="I126" s="50"/>
      <c r="J126" s="50"/>
      <c r="K126" s="50"/>
      <c r="L126" s="43" t="s">
        <v>71</v>
      </c>
      <c r="M126" s="77">
        <v>0.02</v>
      </c>
      <c r="N126" s="52" t="s">
        <v>121</v>
      </c>
      <c r="O126" s="118" t="s">
        <v>800</v>
      </c>
      <c r="P126" s="41" t="s">
        <v>2148</v>
      </c>
    </row>
    <row r="127" spans="1:16">
      <c r="A127" s="44" t="s">
        <v>70</v>
      </c>
      <c r="B127" s="45" t="s">
        <v>2227</v>
      </c>
      <c r="C127" s="55">
        <v>1</v>
      </c>
      <c r="D127" s="47" t="s">
        <v>83</v>
      </c>
      <c r="E127" s="58" t="s">
        <v>70</v>
      </c>
      <c r="F127" s="48">
        <v>29.17</v>
      </c>
      <c r="G127" s="103">
        <v>0.17</v>
      </c>
      <c r="H127" s="50">
        <f t="shared" si="15"/>
        <v>24.211100000000002</v>
      </c>
      <c r="I127" s="50"/>
      <c r="J127" s="50"/>
      <c r="K127" s="50"/>
      <c r="L127" s="43" t="s">
        <v>71</v>
      </c>
      <c r="M127" s="77">
        <v>0.02</v>
      </c>
      <c r="N127" s="52" t="s">
        <v>121</v>
      </c>
      <c r="O127" s="118" t="s">
        <v>800</v>
      </c>
      <c r="P127" s="41" t="s">
        <v>2148</v>
      </c>
    </row>
    <row r="128" spans="1:16">
      <c r="A128" s="44" t="s">
        <v>212</v>
      </c>
      <c r="B128" s="45" t="s">
        <v>2226</v>
      </c>
      <c r="C128" s="55">
        <v>1</v>
      </c>
      <c r="D128" s="47" t="s">
        <v>115</v>
      </c>
      <c r="E128" s="58" t="s">
        <v>212</v>
      </c>
      <c r="F128" s="48">
        <v>20.83</v>
      </c>
      <c r="G128" s="103">
        <v>0.2</v>
      </c>
      <c r="H128" s="50">
        <f t="shared" si="15"/>
        <v>16.663999999999998</v>
      </c>
      <c r="I128" s="50"/>
      <c r="J128" s="50"/>
      <c r="K128" s="50"/>
      <c r="L128" s="43" t="s">
        <v>71</v>
      </c>
      <c r="M128" s="77">
        <v>0.02</v>
      </c>
      <c r="N128" s="52" t="s">
        <v>121</v>
      </c>
      <c r="O128" s="118" t="s">
        <v>800</v>
      </c>
      <c r="P128" s="41" t="s">
        <v>2148</v>
      </c>
    </row>
    <row r="129" spans="1:16">
      <c r="A129" s="44" t="s">
        <v>2241</v>
      </c>
      <c r="B129" s="45" t="s">
        <v>637</v>
      </c>
      <c r="C129" s="46">
        <v>1</v>
      </c>
      <c r="D129" s="59" t="s">
        <v>83</v>
      </c>
      <c r="E129" s="97" t="s">
        <v>198</v>
      </c>
      <c r="F129" s="98">
        <v>74.17</v>
      </c>
      <c r="G129" s="105">
        <v>0.17</v>
      </c>
      <c r="H129" s="61">
        <f t="shared" si="15"/>
        <v>61.561099999999996</v>
      </c>
      <c r="I129" s="50"/>
      <c r="J129" s="50"/>
      <c r="K129" s="50"/>
      <c r="L129" s="43" t="s">
        <v>71</v>
      </c>
      <c r="M129" s="77">
        <v>0.02</v>
      </c>
      <c r="N129" s="57" t="s">
        <v>121</v>
      </c>
      <c r="O129" s="118" t="s">
        <v>800</v>
      </c>
      <c r="P129" s="41" t="s">
        <v>2148</v>
      </c>
    </row>
    <row r="130" spans="1:16">
      <c r="A130" s="44" t="s">
        <v>214</v>
      </c>
      <c r="B130" s="45" t="s">
        <v>215</v>
      </c>
      <c r="C130" s="46">
        <v>1</v>
      </c>
      <c r="D130" s="59" t="s">
        <v>83</v>
      </c>
      <c r="E130" s="60" t="s">
        <v>214</v>
      </c>
      <c r="F130" s="98">
        <v>20.83</v>
      </c>
      <c r="G130" s="105">
        <v>0.17</v>
      </c>
      <c r="H130" s="61">
        <f t="shared" si="15"/>
        <v>17.288899999999998</v>
      </c>
      <c r="I130" s="50"/>
      <c r="J130" s="50"/>
      <c r="K130" s="50"/>
      <c r="L130" s="43" t="s">
        <v>71</v>
      </c>
      <c r="M130" s="77">
        <v>0.02</v>
      </c>
      <c r="N130" s="57" t="s">
        <v>121</v>
      </c>
      <c r="O130" s="118" t="s">
        <v>800</v>
      </c>
      <c r="P130" s="41" t="s">
        <v>2148</v>
      </c>
    </row>
    <row r="131" spans="1:16">
      <c r="A131" s="44" t="s">
        <v>8</v>
      </c>
      <c r="B131" s="45" t="s">
        <v>9</v>
      </c>
      <c r="C131" s="55">
        <v>1</v>
      </c>
      <c r="D131" s="47" t="s">
        <v>83</v>
      </c>
      <c r="E131" s="58" t="s">
        <v>8</v>
      </c>
      <c r="F131" s="98">
        <v>10</v>
      </c>
      <c r="G131" s="105">
        <v>0.17</v>
      </c>
      <c r="H131" s="50">
        <f t="shared" si="15"/>
        <v>8.3000000000000007</v>
      </c>
      <c r="I131" s="50"/>
      <c r="J131" s="50"/>
      <c r="K131" s="50"/>
      <c r="L131" s="43" t="s">
        <v>71</v>
      </c>
      <c r="M131" s="77">
        <v>0.01</v>
      </c>
      <c r="N131" s="52" t="s">
        <v>121</v>
      </c>
      <c r="O131" s="118" t="s">
        <v>800</v>
      </c>
      <c r="P131" s="41" t="s">
        <v>2148</v>
      </c>
    </row>
    <row r="132" spans="1:16">
      <c r="A132" s="44" t="s">
        <v>182</v>
      </c>
      <c r="B132" s="45" t="s">
        <v>183</v>
      </c>
      <c r="C132" s="46">
        <v>1</v>
      </c>
      <c r="D132" s="47" t="s">
        <v>83</v>
      </c>
      <c r="E132" s="58" t="s">
        <v>182</v>
      </c>
      <c r="F132" s="48">
        <v>29.17</v>
      </c>
      <c r="G132" s="103">
        <v>0.17</v>
      </c>
      <c r="H132" s="50">
        <f t="shared" si="15"/>
        <v>24.211100000000002</v>
      </c>
      <c r="I132" s="50"/>
      <c r="J132" s="50"/>
      <c r="K132" s="50"/>
      <c r="L132" s="43" t="s">
        <v>71</v>
      </c>
      <c r="M132" s="77">
        <v>0.05</v>
      </c>
      <c r="N132" s="52" t="s">
        <v>121</v>
      </c>
      <c r="O132" s="119" t="s">
        <v>800</v>
      </c>
      <c r="P132" s="41" t="s">
        <v>2148</v>
      </c>
    </row>
    <row r="133" spans="1:16">
      <c r="A133" s="44" t="s">
        <v>13</v>
      </c>
      <c r="B133" s="45" t="s">
        <v>14</v>
      </c>
      <c r="C133" s="55">
        <v>1</v>
      </c>
      <c r="D133" s="47" t="s">
        <v>83</v>
      </c>
      <c r="E133" s="58" t="s">
        <v>13</v>
      </c>
      <c r="F133" s="48">
        <v>29.17</v>
      </c>
      <c r="G133" s="103">
        <v>0.17</v>
      </c>
      <c r="H133" s="50">
        <f t="shared" si="15"/>
        <v>24.211100000000002</v>
      </c>
      <c r="I133" s="50"/>
      <c r="J133" s="50"/>
      <c r="K133" s="50"/>
      <c r="L133" s="43" t="s">
        <v>71</v>
      </c>
      <c r="M133" s="77">
        <v>0.02</v>
      </c>
      <c r="N133" s="52" t="s">
        <v>121</v>
      </c>
      <c r="O133" s="118" t="s">
        <v>800</v>
      </c>
      <c r="P133" s="41" t="s">
        <v>2148</v>
      </c>
    </row>
    <row r="134" spans="1:16">
      <c r="A134" s="44" t="s">
        <v>817</v>
      </c>
      <c r="B134" s="45" t="s">
        <v>818</v>
      </c>
      <c r="C134" s="55">
        <v>1</v>
      </c>
      <c r="D134" s="47" t="s">
        <v>83</v>
      </c>
      <c r="E134" s="58" t="s">
        <v>817</v>
      </c>
      <c r="F134" s="48">
        <v>29.17</v>
      </c>
      <c r="G134" s="103">
        <v>0.17</v>
      </c>
      <c r="H134" s="50">
        <f t="shared" si="15"/>
        <v>24.211100000000002</v>
      </c>
      <c r="I134" s="50"/>
      <c r="J134" s="50"/>
      <c r="K134" s="50"/>
      <c r="L134" s="43" t="s">
        <v>71</v>
      </c>
      <c r="M134" s="77">
        <v>0.02</v>
      </c>
      <c r="N134" s="52" t="s">
        <v>121</v>
      </c>
      <c r="O134" s="118" t="s">
        <v>800</v>
      </c>
      <c r="P134" s="41" t="s">
        <v>2148</v>
      </c>
    </row>
    <row r="135" spans="1:16">
      <c r="A135" s="44" t="s">
        <v>21</v>
      </c>
      <c r="B135" s="45" t="s">
        <v>26</v>
      </c>
      <c r="C135" s="46">
        <v>1</v>
      </c>
      <c r="D135" s="54" t="s">
        <v>83</v>
      </c>
      <c r="E135" s="58" t="s">
        <v>21</v>
      </c>
      <c r="F135" s="48">
        <v>29.17</v>
      </c>
      <c r="G135" s="103">
        <v>0.17</v>
      </c>
      <c r="H135" s="50">
        <f t="shared" si="15"/>
        <v>24.211100000000002</v>
      </c>
      <c r="I135" s="50"/>
      <c r="J135" s="50"/>
      <c r="K135" s="50"/>
      <c r="L135" s="43" t="s">
        <v>71</v>
      </c>
      <c r="M135" s="77">
        <v>0.01</v>
      </c>
      <c r="N135" s="57" t="s">
        <v>121</v>
      </c>
      <c r="O135" s="118" t="s">
        <v>800</v>
      </c>
      <c r="P135" s="41" t="s">
        <v>2148</v>
      </c>
    </row>
    <row r="136" spans="1:16">
      <c r="A136" s="44" t="s">
        <v>10</v>
      </c>
      <c r="B136" s="45" t="s">
        <v>2</v>
      </c>
      <c r="C136" s="55">
        <v>1</v>
      </c>
      <c r="D136" s="47" t="s">
        <v>83</v>
      </c>
      <c r="E136" s="58" t="s">
        <v>10</v>
      </c>
      <c r="F136" s="48">
        <v>37.5</v>
      </c>
      <c r="G136" s="103">
        <v>0.17</v>
      </c>
      <c r="H136" s="50">
        <f t="shared" si="15"/>
        <v>31.125</v>
      </c>
      <c r="I136" s="50"/>
      <c r="J136" s="50"/>
      <c r="K136" s="50"/>
      <c r="L136" s="43" t="s">
        <v>71</v>
      </c>
      <c r="M136" s="77">
        <v>0.02</v>
      </c>
      <c r="N136" s="57" t="s">
        <v>121</v>
      </c>
      <c r="O136" s="118" t="s">
        <v>800</v>
      </c>
      <c r="P136" s="41" t="s">
        <v>2148</v>
      </c>
    </row>
    <row r="137" spans="1:16">
      <c r="A137" s="44" t="s">
        <v>11</v>
      </c>
      <c r="B137" s="45" t="s">
        <v>12</v>
      </c>
      <c r="C137" s="55">
        <v>1</v>
      </c>
      <c r="D137" s="47" t="s">
        <v>83</v>
      </c>
      <c r="E137" s="58" t="s">
        <v>11</v>
      </c>
      <c r="F137" s="48">
        <v>29.17</v>
      </c>
      <c r="G137" s="103">
        <v>0.17</v>
      </c>
      <c r="H137" s="50">
        <f t="shared" si="15"/>
        <v>24.211100000000002</v>
      </c>
      <c r="I137" s="50"/>
      <c r="J137" s="50"/>
      <c r="K137" s="50"/>
      <c r="L137" s="43" t="s">
        <v>71</v>
      </c>
      <c r="M137" s="77">
        <v>0.02</v>
      </c>
      <c r="N137" s="57" t="s">
        <v>121</v>
      </c>
      <c r="O137" s="118" t="s">
        <v>800</v>
      </c>
      <c r="P137" s="41" t="s">
        <v>2148</v>
      </c>
    </row>
    <row r="138" spans="1:16">
      <c r="A138" s="44" t="s">
        <v>153</v>
      </c>
      <c r="B138" s="45" t="s">
        <v>394</v>
      </c>
      <c r="C138" s="46">
        <v>1</v>
      </c>
      <c r="D138" s="54" t="s">
        <v>156</v>
      </c>
      <c r="E138" s="63" t="s">
        <v>153</v>
      </c>
      <c r="F138" s="48">
        <v>119.17</v>
      </c>
      <c r="G138" s="103">
        <v>0.3</v>
      </c>
      <c r="H138" s="50">
        <f>F138-(F138*G138)</f>
        <v>83.419000000000011</v>
      </c>
      <c r="I138" s="50"/>
      <c r="J138" s="50"/>
      <c r="K138" s="50"/>
      <c r="L138" s="51">
        <v>7.68</v>
      </c>
      <c r="M138" s="77">
        <v>0.01</v>
      </c>
      <c r="N138" s="52" t="s">
        <v>121</v>
      </c>
      <c r="O138" s="118" t="s">
        <v>800</v>
      </c>
      <c r="P138" s="41" t="s">
        <v>2149</v>
      </c>
    </row>
    <row r="139" spans="1:16">
      <c r="A139" s="44" t="s">
        <v>233</v>
      </c>
      <c r="B139" s="45" t="s">
        <v>397</v>
      </c>
      <c r="C139" s="46">
        <v>1</v>
      </c>
      <c r="D139" s="59" t="s">
        <v>156</v>
      </c>
      <c r="E139" s="60" t="s">
        <v>233</v>
      </c>
      <c r="F139" s="17">
        <v>251.66</v>
      </c>
      <c r="G139" s="106">
        <v>0.3</v>
      </c>
      <c r="H139" s="61">
        <f t="shared" ref="H139:H147" si="16">F139-(F139*G139)</f>
        <v>176.16200000000001</v>
      </c>
      <c r="I139" s="50"/>
      <c r="J139" s="50"/>
      <c r="K139" s="50"/>
      <c r="L139" s="51">
        <v>15.36</v>
      </c>
      <c r="M139" s="77">
        <v>0.02</v>
      </c>
      <c r="N139" s="57" t="s">
        <v>121</v>
      </c>
      <c r="O139" s="118" t="s">
        <v>800</v>
      </c>
      <c r="P139" s="41" t="s">
        <v>2149</v>
      </c>
    </row>
    <row r="140" spans="1:16">
      <c r="A140" s="44" t="s">
        <v>2192</v>
      </c>
      <c r="B140" s="45" t="s">
        <v>2193</v>
      </c>
      <c r="C140" s="46">
        <v>1</v>
      </c>
      <c r="D140" s="59" t="s">
        <v>2184</v>
      </c>
      <c r="E140" s="60" t="s">
        <v>2192</v>
      </c>
      <c r="F140" s="17">
        <v>41.63</v>
      </c>
      <c r="G140" s="106">
        <v>0.2</v>
      </c>
      <c r="H140" s="61">
        <f t="shared" si="16"/>
        <v>33.304000000000002</v>
      </c>
      <c r="I140" s="50"/>
      <c r="J140" s="50"/>
      <c r="K140" s="50"/>
      <c r="L140" s="51" t="s">
        <v>71</v>
      </c>
      <c r="M140" s="77" t="s">
        <v>71</v>
      </c>
      <c r="N140" s="57" t="s">
        <v>121</v>
      </c>
      <c r="O140" s="118" t="s">
        <v>800</v>
      </c>
      <c r="P140" s="41" t="s">
        <v>2148</v>
      </c>
    </row>
    <row r="141" spans="1:16">
      <c r="A141" s="44" t="s">
        <v>820</v>
      </c>
      <c r="B141" s="45" t="s">
        <v>822</v>
      </c>
      <c r="C141" s="46">
        <v>1</v>
      </c>
      <c r="D141" s="54" t="s">
        <v>90</v>
      </c>
      <c r="E141" s="58" t="s">
        <v>820</v>
      </c>
      <c r="F141" s="48">
        <v>79.17</v>
      </c>
      <c r="G141" s="103">
        <v>0.2</v>
      </c>
      <c r="H141" s="50">
        <f t="shared" si="16"/>
        <v>63.335999999999999</v>
      </c>
      <c r="I141" s="50"/>
      <c r="J141" s="50"/>
      <c r="K141" s="50"/>
      <c r="L141" s="43" t="s">
        <v>71</v>
      </c>
      <c r="M141" s="77" t="s">
        <v>71</v>
      </c>
      <c r="N141" s="52" t="s">
        <v>121</v>
      </c>
      <c r="O141" s="118" t="s">
        <v>800</v>
      </c>
      <c r="P141" s="41" t="s">
        <v>2148</v>
      </c>
    </row>
    <row r="142" spans="1:16">
      <c r="A142" s="44" t="s">
        <v>821</v>
      </c>
      <c r="B142" s="45" t="s">
        <v>823</v>
      </c>
      <c r="C142" s="46">
        <v>1</v>
      </c>
      <c r="D142" s="54" t="s">
        <v>90</v>
      </c>
      <c r="E142" s="58" t="s">
        <v>821</v>
      </c>
      <c r="F142" s="48">
        <v>79.17</v>
      </c>
      <c r="G142" s="103">
        <v>0.2</v>
      </c>
      <c r="H142" s="50">
        <f t="shared" si="16"/>
        <v>63.335999999999999</v>
      </c>
      <c r="I142" s="50"/>
      <c r="J142" s="50"/>
      <c r="K142" s="50"/>
      <c r="L142" s="43" t="s">
        <v>71</v>
      </c>
      <c r="M142" s="77" t="s">
        <v>71</v>
      </c>
      <c r="N142" s="52" t="s">
        <v>121</v>
      </c>
      <c r="O142" s="118" t="s">
        <v>800</v>
      </c>
      <c r="P142" s="41" t="s">
        <v>2148</v>
      </c>
    </row>
    <row r="143" spans="1:16" ht="14" customHeight="1">
      <c r="A143" s="44" t="s">
        <v>1</v>
      </c>
      <c r="B143" s="45" t="s">
        <v>380</v>
      </c>
      <c r="C143" s="46">
        <v>1</v>
      </c>
      <c r="D143" s="54" t="s">
        <v>907</v>
      </c>
      <c r="E143" s="58" t="s">
        <v>2221</v>
      </c>
      <c r="F143" s="48">
        <v>29</v>
      </c>
      <c r="G143" s="103">
        <v>0.2</v>
      </c>
      <c r="H143" s="50">
        <f t="shared" si="16"/>
        <v>23.2</v>
      </c>
      <c r="I143" s="50"/>
      <c r="J143" s="50"/>
      <c r="K143" s="50"/>
      <c r="L143" s="43" t="s">
        <v>71</v>
      </c>
      <c r="M143" s="77" t="s">
        <v>71</v>
      </c>
      <c r="N143" s="57" t="s">
        <v>121</v>
      </c>
      <c r="O143" s="119" t="s">
        <v>800</v>
      </c>
      <c r="P143" s="41" t="s">
        <v>2148</v>
      </c>
    </row>
    <row r="144" spans="1:16" ht="14" customHeight="1">
      <c r="A144" s="44" t="s">
        <v>2393</v>
      </c>
      <c r="B144" s="45" t="s">
        <v>187</v>
      </c>
      <c r="C144" s="46">
        <v>1</v>
      </c>
      <c r="D144" s="54" t="s">
        <v>86</v>
      </c>
      <c r="E144" s="58" t="s">
        <v>2393</v>
      </c>
      <c r="F144" s="48">
        <v>23.37</v>
      </c>
      <c r="G144" s="103">
        <v>0.2</v>
      </c>
      <c r="H144" s="50">
        <f t="shared" si="16"/>
        <v>18.696000000000002</v>
      </c>
      <c r="I144" s="50"/>
      <c r="J144" s="50"/>
      <c r="K144" s="50"/>
      <c r="L144" s="43" t="s">
        <v>71</v>
      </c>
      <c r="M144" s="77">
        <v>0.02</v>
      </c>
      <c r="N144" s="57" t="s">
        <v>121</v>
      </c>
      <c r="O144" s="119" t="s">
        <v>800</v>
      </c>
      <c r="P144" s="41" t="s">
        <v>2148</v>
      </c>
    </row>
    <row r="145" spans="1:16">
      <c r="A145" s="44" t="s">
        <v>189</v>
      </c>
      <c r="B145" s="45" t="s">
        <v>190</v>
      </c>
      <c r="C145" s="46">
        <v>1</v>
      </c>
      <c r="D145" s="47" t="s">
        <v>156</v>
      </c>
      <c r="E145" s="58" t="s">
        <v>189</v>
      </c>
      <c r="F145" s="48">
        <v>15.84</v>
      </c>
      <c r="G145" s="103">
        <v>0.2</v>
      </c>
      <c r="H145" s="50">
        <f t="shared" si="16"/>
        <v>12.672000000000001</v>
      </c>
      <c r="I145" s="50"/>
      <c r="J145" s="50"/>
      <c r="K145" s="50"/>
      <c r="L145" s="51" t="s">
        <v>71</v>
      </c>
      <c r="M145" s="77">
        <v>0.02</v>
      </c>
      <c r="N145" s="52" t="s">
        <v>121</v>
      </c>
      <c r="O145" s="119" t="s">
        <v>800</v>
      </c>
      <c r="P145" s="41" t="s">
        <v>2148</v>
      </c>
    </row>
    <row r="146" spans="1:16">
      <c r="A146" s="44" t="s">
        <v>2054</v>
      </c>
      <c r="B146" s="45" t="s">
        <v>227</v>
      </c>
      <c r="C146" s="46">
        <v>1</v>
      </c>
      <c r="D146" s="59" t="s">
        <v>115</v>
      </c>
      <c r="E146" s="58" t="s">
        <v>2054</v>
      </c>
      <c r="F146" s="17">
        <v>49.95</v>
      </c>
      <c r="G146" s="106">
        <v>0.2</v>
      </c>
      <c r="H146" s="61">
        <f t="shared" si="16"/>
        <v>39.96</v>
      </c>
      <c r="I146" s="81"/>
      <c r="J146" s="81"/>
      <c r="K146" s="81"/>
      <c r="L146" s="82" t="s">
        <v>71</v>
      </c>
      <c r="M146" s="83">
        <v>0.05</v>
      </c>
      <c r="N146" s="57" t="s">
        <v>121</v>
      </c>
      <c r="O146" s="118" t="s">
        <v>800</v>
      </c>
      <c r="P146" s="41" t="s">
        <v>2148</v>
      </c>
    </row>
    <row r="147" spans="1:16">
      <c r="A147" s="44" t="s">
        <v>4</v>
      </c>
      <c r="B147" s="45" t="s">
        <v>443</v>
      </c>
      <c r="C147" s="46">
        <v>1</v>
      </c>
      <c r="D147" s="54" t="s">
        <v>85</v>
      </c>
      <c r="E147" s="58" t="s">
        <v>4</v>
      </c>
      <c r="F147" s="48">
        <v>30.94</v>
      </c>
      <c r="G147" s="103">
        <v>0.2</v>
      </c>
      <c r="H147" s="50">
        <f t="shared" si="16"/>
        <v>24.752000000000002</v>
      </c>
      <c r="I147" s="50"/>
      <c r="J147" s="50"/>
      <c r="K147" s="50"/>
      <c r="L147" s="82" t="s">
        <v>71</v>
      </c>
      <c r="M147" s="83" t="s">
        <v>71</v>
      </c>
      <c r="N147" s="57" t="s">
        <v>121</v>
      </c>
      <c r="O147" s="119" t="s">
        <v>800</v>
      </c>
      <c r="P147" s="41" t="s">
        <v>2148</v>
      </c>
    </row>
    <row r="148" spans="1:16">
      <c r="A148" s="44" t="s">
        <v>2132</v>
      </c>
      <c r="B148" s="45" t="s">
        <v>2135</v>
      </c>
      <c r="C148" s="46">
        <v>1</v>
      </c>
      <c r="D148" s="54" t="s">
        <v>88</v>
      </c>
      <c r="E148" s="58" t="s">
        <v>2132</v>
      </c>
      <c r="F148" s="48">
        <v>84</v>
      </c>
      <c r="G148" s="103">
        <v>0.2</v>
      </c>
      <c r="H148" s="50">
        <f>F148-(F148*G148)</f>
        <v>67.2</v>
      </c>
      <c r="I148" s="50"/>
      <c r="J148" s="50"/>
      <c r="K148" s="50"/>
      <c r="L148" s="82">
        <v>6</v>
      </c>
      <c r="M148" s="83">
        <v>0.05</v>
      </c>
      <c r="N148" s="57" t="s">
        <v>121</v>
      </c>
      <c r="O148" s="119" t="s">
        <v>800</v>
      </c>
      <c r="P148" s="41" t="s">
        <v>2149</v>
      </c>
    </row>
    <row r="149" spans="1:16">
      <c r="A149" s="44" t="s">
        <v>2133</v>
      </c>
      <c r="B149" s="45" t="s">
        <v>2134</v>
      </c>
      <c r="C149" s="46">
        <v>1</v>
      </c>
      <c r="D149" s="54" t="s">
        <v>88</v>
      </c>
      <c r="E149" s="58" t="s">
        <v>2133</v>
      </c>
      <c r="F149" s="48">
        <v>109</v>
      </c>
      <c r="G149" s="103">
        <v>0.2</v>
      </c>
      <c r="H149" s="50">
        <f>F149-(F149*G149)</f>
        <v>87.2</v>
      </c>
      <c r="I149" s="50"/>
      <c r="J149" s="50"/>
      <c r="K149" s="50"/>
      <c r="L149" s="82">
        <v>6</v>
      </c>
      <c r="M149" s="83">
        <v>0.05</v>
      </c>
      <c r="N149" s="57" t="s">
        <v>121</v>
      </c>
      <c r="O149" s="119" t="s">
        <v>800</v>
      </c>
      <c r="P149" s="41" t="s">
        <v>2149</v>
      </c>
    </row>
    <row r="150" spans="1:16">
      <c r="A150" s="44" t="s">
        <v>301</v>
      </c>
      <c r="B150" s="45" t="s">
        <v>410</v>
      </c>
      <c r="C150" s="46">
        <v>1</v>
      </c>
      <c r="D150" s="54" t="s">
        <v>88</v>
      </c>
      <c r="E150" s="58" t="s">
        <v>301</v>
      </c>
      <c r="F150" s="48">
        <v>90</v>
      </c>
      <c r="G150" s="103">
        <v>0.2</v>
      </c>
      <c r="H150" s="50">
        <f t="shared" ref="H150:H160" si="17">F150-(F150*G150)</f>
        <v>72</v>
      </c>
      <c r="I150" s="50"/>
      <c r="J150" s="50"/>
      <c r="K150" s="50"/>
      <c r="L150" s="51">
        <v>6</v>
      </c>
      <c r="M150" s="77">
        <v>0.05</v>
      </c>
      <c r="N150" s="52" t="s">
        <v>121</v>
      </c>
      <c r="O150" s="118" t="s">
        <v>800</v>
      </c>
      <c r="P150" s="41" t="s">
        <v>2149</v>
      </c>
    </row>
    <row r="151" spans="1:16">
      <c r="A151" s="44" t="s">
        <v>302</v>
      </c>
      <c r="B151" s="45" t="s">
        <v>411</v>
      </c>
      <c r="C151" s="46">
        <v>1</v>
      </c>
      <c r="D151" s="54" t="s">
        <v>88</v>
      </c>
      <c r="E151" s="58" t="s">
        <v>302</v>
      </c>
      <c r="F151" s="48">
        <v>121</v>
      </c>
      <c r="G151" s="103">
        <v>0.2</v>
      </c>
      <c r="H151" s="50">
        <f t="shared" si="17"/>
        <v>96.8</v>
      </c>
      <c r="I151" s="50"/>
      <c r="J151" s="50"/>
      <c r="K151" s="50"/>
      <c r="L151" s="51">
        <v>6</v>
      </c>
      <c r="M151" s="77">
        <v>0.05</v>
      </c>
      <c r="N151" s="52" t="s">
        <v>121</v>
      </c>
      <c r="O151" s="118" t="s">
        <v>800</v>
      </c>
      <c r="P151" s="41" t="s">
        <v>2149</v>
      </c>
    </row>
    <row r="152" spans="1:16">
      <c r="A152" s="44" t="s">
        <v>303</v>
      </c>
      <c r="B152" s="45" t="s">
        <v>412</v>
      </c>
      <c r="C152" s="46">
        <v>1</v>
      </c>
      <c r="D152" s="54" t="s">
        <v>88</v>
      </c>
      <c r="E152" s="58" t="s">
        <v>303</v>
      </c>
      <c r="F152" s="48">
        <v>172</v>
      </c>
      <c r="G152" s="103">
        <v>0.2</v>
      </c>
      <c r="H152" s="50">
        <f t="shared" si="17"/>
        <v>137.6</v>
      </c>
      <c r="I152" s="50"/>
      <c r="J152" s="50"/>
      <c r="K152" s="50"/>
      <c r="L152" s="51">
        <v>6</v>
      </c>
      <c r="M152" s="77">
        <v>0.05</v>
      </c>
      <c r="N152" s="52" t="s">
        <v>121</v>
      </c>
      <c r="O152" s="118" t="s">
        <v>800</v>
      </c>
      <c r="P152" s="41" t="s">
        <v>2149</v>
      </c>
    </row>
    <row r="153" spans="1:16">
      <c r="A153" s="44" t="s">
        <v>1807</v>
      </c>
      <c r="B153" s="45" t="s">
        <v>413</v>
      </c>
      <c r="C153" s="46">
        <v>1</v>
      </c>
      <c r="D153" s="59" t="s">
        <v>88</v>
      </c>
      <c r="E153" s="60" t="s">
        <v>1807</v>
      </c>
      <c r="F153" s="48">
        <v>110</v>
      </c>
      <c r="G153" s="106">
        <v>0.2</v>
      </c>
      <c r="H153" s="61">
        <f t="shared" si="17"/>
        <v>88</v>
      </c>
      <c r="I153" s="81"/>
      <c r="J153" s="81"/>
      <c r="K153" s="81"/>
      <c r="L153" s="51">
        <v>6</v>
      </c>
      <c r="M153" s="77">
        <v>0.05</v>
      </c>
      <c r="N153" s="57" t="s">
        <v>121</v>
      </c>
      <c r="O153" s="118" t="s">
        <v>800</v>
      </c>
      <c r="P153" s="41" t="s">
        <v>2149</v>
      </c>
    </row>
    <row r="154" spans="1:16">
      <c r="A154" s="44" t="s">
        <v>1808</v>
      </c>
      <c r="B154" s="45" t="s">
        <v>414</v>
      </c>
      <c r="C154" s="46">
        <v>1</v>
      </c>
      <c r="D154" s="59" t="s">
        <v>88</v>
      </c>
      <c r="E154" s="60" t="s">
        <v>1808</v>
      </c>
      <c r="F154" s="48">
        <v>154</v>
      </c>
      <c r="G154" s="106">
        <v>0.2</v>
      </c>
      <c r="H154" s="61">
        <f t="shared" si="17"/>
        <v>123.2</v>
      </c>
      <c r="I154" s="81"/>
      <c r="J154" s="81"/>
      <c r="K154" s="81"/>
      <c r="L154" s="51">
        <v>6</v>
      </c>
      <c r="M154" s="77">
        <v>0.05</v>
      </c>
      <c r="N154" s="57" t="s">
        <v>121</v>
      </c>
      <c r="O154" s="118" t="s">
        <v>800</v>
      </c>
      <c r="P154" s="41" t="s">
        <v>2149</v>
      </c>
    </row>
    <row r="155" spans="1:16">
      <c r="A155" s="44" t="s">
        <v>1809</v>
      </c>
      <c r="B155" s="45" t="s">
        <v>415</v>
      </c>
      <c r="C155" s="46">
        <v>1</v>
      </c>
      <c r="D155" s="59" t="s">
        <v>88</v>
      </c>
      <c r="E155" s="60" t="s">
        <v>1809</v>
      </c>
      <c r="F155" s="48">
        <v>218</v>
      </c>
      <c r="G155" s="106">
        <v>0.2</v>
      </c>
      <c r="H155" s="61">
        <f t="shared" si="17"/>
        <v>174.4</v>
      </c>
      <c r="I155" s="81"/>
      <c r="J155" s="81"/>
      <c r="K155" s="81"/>
      <c r="L155" s="51">
        <v>6</v>
      </c>
      <c r="M155" s="77">
        <v>0.05</v>
      </c>
      <c r="N155" s="57" t="s">
        <v>121</v>
      </c>
      <c r="O155" s="118" t="s">
        <v>800</v>
      </c>
      <c r="P155" s="41" t="s">
        <v>2149</v>
      </c>
    </row>
    <row r="156" spans="1:16">
      <c r="A156" s="44" t="s">
        <v>2234</v>
      </c>
      <c r="B156" s="45" t="s">
        <v>2235</v>
      </c>
      <c r="C156" s="55">
        <v>1</v>
      </c>
      <c r="D156" s="54" t="s">
        <v>84</v>
      </c>
      <c r="E156" s="58" t="s">
        <v>2234</v>
      </c>
      <c r="F156" s="117">
        <v>115</v>
      </c>
      <c r="G156" s="106">
        <v>0.15</v>
      </c>
      <c r="H156" s="50">
        <f t="shared" si="17"/>
        <v>97.75</v>
      </c>
      <c r="I156" s="50"/>
      <c r="J156" s="50"/>
      <c r="K156" s="50"/>
      <c r="L156" s="51" t="s">
        <v>71</v>
      </c>
      <c r="M156" s="77">
        <v>1.42</v>
      </c>
      <c r="N156" s="52" t="s">
        <v>120</v>
      </c>
      <c r="O156" s="118" t="s">
        <v>800</v>
      </c>
      <c r="P156" s="41" t="s">
        <v>2148</v>
      </c>
    </row>
    <row r="157" spans="1:16">
      <c r="A157" s="44" t="s">
        <v>2222</v>
      </c>
      <c r="B157" s="45" t="s">
        <v>2223</v>
      </c>
      <c r="C157" s="55">
        <v>1</v>
      </c>
      <c r="D157" s="54" t="s">
        <v>84</v>
      </c>
      <c r="E157" s="58" t="s">
        <v>2222</v>
      </c>
      <c r="F157" s="117">
        <v>179</v>
      </c>
      <c r="G157" s="106">
        <v>0.15</v>
      </c>
      <c r="H157" s="50">
        <f t="shared" si="17"/>
        <v>152.15</v>
      </c>
      <c r="I157" s="50"/>
      <c r="J157" s="50"/>
      <c r="K157" s="50"/>
      <c r="L157" s="51" t="s">
        <v>71</v>
      </c>
      <c r="M157" s="77">
        <v>1.42</v>
      </c>
      <c r="N157" s="52" t="s">
        <v>120</v>
      </c>
      <c r="O157" s="118" t="s">
        <v>800</v>
      </c>
      <c r="P157" s="41" t="s">
        <v>2148</v>
      </c>
    </row>
    <row r="158" spans="1:16">
      <c r="A158" s="44" t="s">
        <v>2055</v>
      </c>
      <c r="B158" s="45" t="s">
        <v>2056</v>
      </c>
      <c r="C158" s="55">
        <v>1</v>
      </c>
      <c r="D158" s="54" t="s">
        <v>84</v>
      </c>
      <c r="E158" s="58" t="s">
        <v>2055</v>
      </c>
      <c r="F158" s="117">
        <v>239</v>
      </c>
      <c r="G158" s="106">
        <v>0.15</v>
      </c>
      <c r="H158" s="50">
        <f t="shared" si="17"/>
        <v>203.15</v>
      </c>
      <c r="I158" s="50"/>
      <c r="J158" s="50"/>
      <c r="K158" s="50"/>
      <c r="L158" s="51" t="s">
        <v>71</v>
      </c>
      <c r="M158" s="77">
        <v>2.5</v>
      </c>
      <c r="N158" s="52" t="s">
        <v>120</v>
      </c>
      <c r="O158" s="118" t="s">
        <v>800</v>
      </c>
      <c r="P158" s="41" t="s">
        <v>2148</v>
      </c>
    </row>
    <row r="159" spans="1:16">
      <c r="A159" s="44" t="s">
        <v>475</v>
      </c>
      <c r="B159" s="45" t="s">
        <v>476</v>
      </c>
      <c r="C159" s="46">
        <v>1</v>
      </c>
      <c r="D159" s="47" t="s">
        <v>84</v>
      </c>
      <c r="E159" s="58" t="s">
        <v>475</v>
      </c>
      <c r="F159" s="117">
        <v>650</v>
      </c>
      <c r="G159" s="103">
        <v>0.15</v>
      </c>
      <c r="H159" s="50">
        <f t="shared" si="17"/>
        <v>552.5</v>
      </c>
      <c r="I159" s="50"/>
      <c r="J159" s="50"/>
      <c r="K159" s="50"/>
      <c r="L159" s="51" t="s">
        <v>71</v>
      </c>
      <c r="M159" s="77">
        <v>2.5</v>
      </c>
      <c r="N159" s="52" t="s">
        <v>120</v>
      </c>
      <c r="O159" s="119" t="s">
        <v>800</v>
      </c>
      <c r="P159" s="41" t="s">
        <v>2148</v>
      </c>
    </row>
    <row r="160" spans="1:16" ht="13" customHeight="1">
      <c r="A160" s="84" t="s">
        <v>1077</v>
      </c>
      <c r="B160" s="85" t="s">
        <v>1078</v>
      </c>
      <c r="C160" s="87">
        <v>1</v>
      </c>
      <c r="D160" s="88" t="s">
        <v>83</v>
      </c>
      <c r="E160" s="111" t="s">
        <v>1077</v>
      </c>
      <c r="F160" s="89">
        <v>1249.166667</v>
      </c>
      <c r="G160" s="101">
        <v>0.15</v>
      </c>
      <c r="H160" s="90">
        <f t="shared" si="17"/>
        <v>1061.79166695</v>
      </c>
      <c r="I160" s="90" t="s">
        <v>480</v>
      </c>
      <c r="J160" s="90" t="e">
        <f>mbp13_3pl</f>
        <v>#REF!</v>
      </c>
      <c r="K160" s="86" t="e">
        <f>H160+J160</f>
        <v>#REF!</v>
      </c>
      <c r="L160" s="43" t="s">
        <v>71</v>
      </c>
      <c r="M160" s="77">
        <v>0.3</v>
      </c>
      <c r="N160" s="52" t="s">
        <v>355</v>
      </c>
      <c r="O160" s="118" t="s">
        <v>796</v>
      </c>
      <c r="P160" s="41" t="s">
        <v>2150</v>
      </c>
    </row>
    <row r="161" spans="1:16">
      <c r="A161" s="35" t="s">
        <v>480</v>
      </c>
      <c r="B161" s="36" t="s">
        <v>1419</v>
      </c>
      <c r="C161" s="37">
        <v>1</v>
      </c>
      <c r="D161" s="38" t="s">
        <v>376</v>
      </c>
      <c r="E161" s="112" t="s">
        <v>480</v>
      </c>
      <c r="F161" s="39"/>
      <c r="G161" s="102"/>
      <c r="H161" s="42">
        <v>89</v>
      </c>
      <c r="I161" s="42"/>
      <c r="J161" s="42"/>
      <c r="K161" s="42"/>
      <c r="L161" s="43" t="s">
        <v>71</v>
      </c>
      <c r="M161" s="77" t="s">
        <v>71</v>
      </c>
      <c r="N161" s="52" t="s">
        <v>122</v>
      </c>
      <c r="O161" s="118" t="s">
        <v>799</v>
      </c>
      <c r="P161" s="41" t="s">
        <v>2146</v>
      </c>
    </row>
    <row r="162" spans="1:16">
      <c r="A162" s="44" t="s">
        <v>1759</v>
      </c>
      <c r="B162" s="45" t="s">
        <v>1104</v>
      </c>
      <c r="C162" s="46">
        <v>1</v>
      </c>
      <c r="D162" s="47" t="s">
        <v>83</v>
      </c>
      <c r="E162" s="58" t="s">
        <v>71</v>
      </c>
      <c r="F162" s="48">
        <v>300</v>
      </c>
      <c r="G162" s="103">
        <v>0.12</v>
      </c>
      <c r="H162" s="50">
        <f t="shared" ref="H162:H166" si="18">F162-(F162*G162)</f>
        <v>264</v>
      </c>
      <c r="I162" s="50"/>
      <c r="J162" s="50"/>
      <c r="K162" s="50"/>
      <c r="L162" s="43" t="s">
        <v>71</v>
      </c>
      <c r="M162" s="77" t="s">
        <v>71</v>
      </c>
      <c r="N162" s="52" t="s">
        <v>355</v>
      </c>
      <c r="O162" s="118" t="s">
        <v>796</v>
      </c>
      <c r="P162" s="41" t="s">
        <v>2147</v>
      </c>
    </row>
    <row r="163" spans="1:16">
      <c r="A163" s="44" t="s">
        <v>1089</v>
      </c>
      <c r="B163" s="45" t="s">
        <v>1699</v>
      </c>
      <c r="C163" s="46">
        <v>1</v>
      </c>
      <c r="D163" s="47" t="s">
        <v>83</v>
      </c>
      <c r="E163" s="58" t="s">
        <v>71</v>
      </c>
      <c r="F163" s="48">
        <v>200</v>
      </c>
      <c r="G163" s="103">
        <v>0.12</v>
      </c>
      <c r="H163" s="50">
        <f t="shared" si="18"/>
        <v>176</v>
      </c>
      <c r="I163" s="50"/>
      <c r="J163" s="50"/>
      <c r="K163" s="50"/>
      <c r="L163" s="43" t="s">
        <v>71</v>
      </c>
      <c r="M163" s="77" t="s">
        <v>71</v>
      </c>
      <c r="N163" s="52" t="s">
        <v>355</v>
      </c>
      <c r="O163" s="118" t="s">
        <v>796</v>
      </c>
      <c r="P163" s="41" t="s">
        <v>2147</v>
      </c>
    </row>
    <row r="164" spans="1:16">
      <c r="A164" s="44" t="s">
        <v>1778</v>
      </c>
      <c r="B164" s="45" t="s">
        <v>1094</v>
      </c>
      <c r="C164" s="46">
        <v>1</v>
      </c>
      <c r="D164" s="47" t="s">
        <v>83</v>
      </c>
      <c r="E164" s="58" t="s">
        <v>71</v>
      </c>
      <c r="F164" s="48">
        <v>208.33333329999999</v>
      </c>
      <c r="G164" s="103">
        <v>0.12</v>
      </c>
      <c r="H164" s="50">
        <f t="shared" si="18"/>
        <v>183.33333330400001</v>
      </c>
      <c r="I164" s="50"/>
      <c r="J164" s="50"/>
      <c r="K164" s="50"/>
      <c r="L164" s="43" t="s">
        <v>71</v>
      </c>
      <c r="M164" s="77" t="s">
        <v>71</v>
      </c>
      <c r="N164" s="52" t="s">
        <v>355</v>
      </c>
      <c r="O164" s="118" t="s">
        <v>796</v>
      </c>
      <c r="P164" s="41" t="s">
        <v>2147</v>
      </c>
    </row>
    <row r="165" spans="1:16">
      <c r="A165" s="44" t="s">
        <v>1779</v>
      </c>
      <c r="B165" s="45" t="s">
        <v>1095</v>
      </c>
      <c r="C165" s="46">
        <v>1</v>
      </c>
      <c r="D165" s="47" t="s">
        <v>83</v>
      </c>
      <c r="E165" s="58" t="s">
        <v>71</v>
      </c>
      <c r="F165" s="48">
        <v>416.66666670000001</v>
      </c>
      <c r="G165" s="103">
        <v>0.12</v>
      </c>
      <c r="H165" s="50">
        <f t="shared" si="18"/>
        <v>366.66666669599999</v>
      </c>
      <c r="I165" s="50"/>
      <c r="J165" s="50"/>
      <c r="K165" s="50"/>
      <c r="L165" s="43" t="s">
        <v>71</v>
      </c>
      <c r="M165" s="77" t="s">
        <v>71</v>
      </c>
      <c r="N165" s="52" t="s">
        <v>355</v>
      </c>
      <c r="O165" s="118" t="s">
        <v>796</v>
      </c>
      <c r="P165" s="41" t="s">
        <v>2147</v>
      </c>
    </row>
    <row r="166" spans="1:16">
      <c r="A166" s="44" t="s">
        <v>1780</v>
      </c>
      <c r="B166" s="45" t="s">
        <v>1096</v>
      </c>
      <c r="C166" s="46">
        <v>1</v>
      </c>
      <c r="D166" s="47" t="s">
        <v>83</v>
      </c>
      <c r="E166" s="58" t="s">
        <v>71</v>
      </c>
      <c r="F166" s="48">
        <v>833.33333330000005</v>
      </c>
      <c r="G166" s="103">
        <v>0.12</v>
      </c>
      <c r="H166" s="50">
        <f t="shared" si="18"/>
        <v>733.33333330400001</v>
      </c>
      <c r="I166" s="50"/>
      <c r="J166" s="50"/>
      <c r="K166" s="50"/>
      <c r="L166" s="43" t="s">
        <v>71</v>
      </c>
      <c r="M166" s="77" t="s">
        <v>71</v>
      </c>
      <c r="N166" s="52" t="s">
        <v>355</v>
      </c>
      <c r="O166" s="118" t="s">
        <v>796</v>
      </c>
      <c r="P166" s="41" t="s">
        <v>2147</v>
      </c>
    </row>
    <row r="167" spans="1:16">
      <c r="A167" s="44" t="s">
        <v>1090</v>
      </c>
      <c r="B167" s="45" t="s">
        <v>1091</v>
      </c>
      <c r="C167" s="46">
        <v>1</v>
      </c>
      <c r="D167" s="47" t="s">
        <v>83</v>
      </c>
      <c r="E167" s="58" t="s">
        <v>71</v>
      </c>
      <c r="F167" s="48"/>
      <c r="G167" s="103"/>
      <c r="H167" s="50">
        <v>0</v>
      </c>
      <c r="I167" s="50"/>
      <c r="J167" s="50"/>
      <c r="K167" s="50"/>
      <c r="L167" s="43" t="s">
        <v>71</v>
      </c>
      <c r="M167" s="77" t="s">
        <v>71</v>
      </c>
      <c r="N167" s="52" t="s">
        <v>355</v>
      </c>
      <c r="O167" s="118" t="s">
        <v>796</v>
      </c>
      <c r="P167" s="41" t="s">
        <v>2147</v>
      </c>
    </row>
    <row r="168" spans="1:16">
      <c r="A168" s="44" t="s">
        <v>1092</v>
      </c>
      <c r="B168" s="45" t="s">
        <v>1093</v>
      </c>
      <c r="C168" s="46">
        <v>1</v>
      </c>
      <c r="D168" s="47" t="s">
        <v>83</v>
      </c>
      <c r="E168" s="58" t="s">
        <v>71</v>
      </c>
      <c r="F168" s="48"/>
      <c r="G168" s="103"/>
      <c r="H168" s="50">
        <v>0</v>
      </c>
      <c r="I168" s="50"/>
      <c r="J168" s="50"/>
      <c r="K168" s="50"/>
      <c r="L168" s="43" t="s">
        <v>71</v>
      </c>
      <c r="M168" s="77" t="s">
        <v>71</v>
      </c>
      <c r="N168" s="52" t="s">
        <v>355</v>
      </c>
      <c r="O168" s="118" t="s">
        <v>796</v>
      </c>
      <c r="P168" s="41" t="s">
        <v>2147</v>
      </c>
    </row>
    <row r="169" spans="1:16">
      <c r="A169" s="53" t="s">
        <v>1525</v>
      </c>
      <c r="B169" s="45" t="s">
        <v>1441</v>
      </c>
      <c r="C169" s="46">
        <v>1</v>
      </c>
      <c r="D169" s="54" t="s">
        <v>376</v>
      </c>
      <c r="E169" s="58" t="s">
        <v>1525</v>
      </c>
      <c r="F169" s="48"/>
      <c r="G169" s="103"/>
      <c r="H169" s="50">
        <v>51</v>
      </c>
      <c r="I169" s="50"/>
      <c r="J169" s="50"/>
      <c r="K169" s="50"/>
      <c r="L169" s="43" t="s">
        <v>71</v>
      </c>
      <c r="M169" s="77" t="s">
        <v>71</v>
      </c>
      <c r="N169" s="52" t="s">
        <v>122</v>
      </c>
      <c r="O169" s="118" t="s">
        <v>799</v>
      </c>
      <c r="P169" s="41" t="s">
        <v>2146</v>
      </c>
    </row>
    <row r="170" spans="1:16">
      <c r="A170" s="53" t="s">
        <v>1526</v>
      </c>
      <c r="B170" s="45" t="s">
        <v>1442</v>
      </c>
      <c r="C170" s="46">
        <v>1</v>
      </c>
      <c r="D170" s="54" t="s">
        <v>376</v>
      </c>
      <c r="E170" s="58" t="s">
        <v>1526</v>
      </c>
      <c r="F170" s="48"/>
      <c r="G170" s="103"/>
      <c r="H170" s="50">
        <v>106</v>
      </c>
      <c r="I170" s="50"/>
      <c r="J170" s="50"/>
      <c r="K170" s="50"/>
      <c r="L170" s="43" t="s">
        <v>71</v>
      </c>
      <c r="M170" s="77" t="s">
        <v>71</v>
      </c>
      <c r="N170" s="52" t="s">
        <v>122</v>
      </c>
      <c r="O170" s="118" t="s">
        <v>799</v>
      </c>
      <c r="P170" s="41" t="s">
        <v>2146</v>
      </c>
    </row>
    <row r="171" spans="1:16">
      <c r="A171" s="53" t="s">
        <v>1527</v>
      </c>
      <c r="B171" s="45" t="s">
        <v>1443</v>
      </c>
      <c r="C171" s="46">
        <v>1</v>
      </c>
      <c r="D171" s="54" t="s">
        <v>376</v>
      </c>
      <c r="E171" s="58" t="s">
        <v>1527</v>
      </c>
      <c r="F171" s="48"/>
      <c r="G171" s="103"/>
      <c r="H171" s="50">
        <v>220</v>
      </c>
      <c r="I171" s="50"/>
      <c r="J171" s="50"/>
      <c r="K171" s="50"/>
      <c r="L171" s="43" t="s">
        <v>71</v>
      </c>
      <c r="M171" s="77" t="s">
        <v>71</v>
      </c>
      <c r="N171" s="52" t="s">
        <v>122</v>
      </c>
      <c r="O171" s="118" t="s">
        <v>799</v>
      </c>
      <c r="P171" s="41" t="s">
        <v>2146</v>
      </c>
    </row>
    <row r="172" spans="1:16">
      <c r="A172" s="53" t="s">
        <v>1528</v>
      </c>
      <c r="B172" s="45" t="s">
        <v>1444</v>
      </c>
      <c r="C172" s="46">
        <v>1</v>
      </c>
      <c r="D172" s="54" t="s">
        <v>376</v>
      </c>
      <c r="E172" s="58" t="s">
        <v>1528</v>
      </c>
      <c r="F172" s="48"/>
      <c r="G172" s="103"/>
      <c r="H172" s="50">
        <v>340</v>
      </c>
      <c r="I172" s="50"/>
      <c r="J172" s="50"/>
      <c r="K172" s="50"/>
      <c r="L172" s="43" t="s">
        <v>71</v>
      </c>
      <c r="M172" s="77" t="s">
        <v>71</v>
      </c>
      <c r="N172" s="52" t="s">
        <v>122</v>
      </c>
      <c r="O172" s="118" t="s">
        <v>799</v>
      </c>
      <c r="P172" s="41" t="s">
        <v>2146</v>
      </c>
    </row>
    <row r="173" spans="1:16">
      <c r="A173" s="53" t="s">
        <v>1529</v>
      </c>
      <c r="B173" s="45" t="s">
        <v>1445</v>
      </c>
      <c r="C173" s="46">
        <v>1</v>
      </c>
      <c r="D173" s="54" t="s">
        <v>376</v>
      </c>
      <c r="E173" s="58" t="s">
        <v>1529</v>
      </c>
      <c r="F173" s="48"/>
      <c r="G173" s="103"/>
      <c r="H173" s="50">
        <v>111</v>
      </c>
      <c r="I173" s="50"/>
      <c r="J173" s="50"/>
      <c r="K173" s="50"/>
      <c r="L173" s="43" t="s">
        <v>71</v>
      </c>
      <c r="M173" s="77" t="s">
        <v>71</v>
      </c>
      <c r="N173" s="52" t="s">
        <v>122</v>
      </c>
      <c r="O173" s="118" t="s">
        <v>799</v>
      </c>
      <c r="P173" s="41" t="s">
        <v>2146</v>
      </c>
    </row>
    <row r="174" spans="1:16">
      <c r="A174" s="53" t="s">
        <v>1530</v>
      </c>
      <c r="B174" s="45" t="s">
        <v>1446</v>
      </c>
      <c r="C174" s="46">
        <v>1</v>
      </c>
      <c r="D174" s="54" t="s">
        <v>376</v>
      </c>
      <c r="E174" s="58" t="s">
        <v>1530</v>
      </c>
      <c r="F174" s="48"/>
      <c r="G174" s="103"/>
      <c r="H174" s="50">
        <v>286</v>
      </c>
      <c r="I174" s="50"/>
      <c r="J174" s="50"/>
      <c r="K174" s="50"/>
      <c r="L174" s="43" t="s">
        <v>71</v>
      </c>
      <c r="M174" s="77" t="s">
        <v>71</v>
      </c>
      <c r="N174" s="52" t="s">
        <v>122</v>
      </c>
      <c r="O174" s="118" t="s">
        <v>799</v>
      </c>
      <c r="P174" s="41" t="s">
        <v>2146</v>
      </c>
    </row>
    <row r="175" spans="1:16">
      <c r="A175" s="53" t="s">
        <v>1531</v>
      </c>
      <c r="B175" s="45" t="s">
        <v>1447</v>
      </c>
      <c r="C175" s="46">
        <v>1</v>
      </c>
      <c r="D175" s="54" t="s">
        <v>376</v>
      </c>
      <c r="E175" s="58" t="s">
        <v>1531</v>
      </c>
      <c r="F175" s="48"/>
      <c r="G175" s="103"/>
      <c r="H175" s="50">
        <v>366</v>
      </c>
      <c r="I175" s="50"/>
      <c r="J175" s="50"/>
      <c r="K175" s="50"/>
      <c r="L175" s="43" t="s">
        <v>71</v>
      </c>
      <c r="M175" s="77" t="s">
        <v>71</v>
      </c>
      <c r="N175" s="52" t="s">
        <v>122</v>
      </c>
      <c r="O175" s="118" t="s">
        <v>799</v>
      </c>
      <c r="P175" s="41" t="s">
        <v>2146</v>
      </c>
    </row>
    <row r="176" spans="1:16">
      <c r="A176" s="53" t="s">
        <v>1532</v>
      </c>
      <c r="B176" s="45" t="s">
        <v>1544</v>
      </c>
      <c r="C176" s="46">
        <v>1</v>
      </c>
      <c r="D176" s="54" t="s">
        <v>376</v>
      </c>
      <c r="E176" s="58" t="s">
        <v>1532</v>
      </c>
      <c r="F176" s="48"/>
      <c r="G176" s="103"/>
      <c r="H176" s="50">
        <v>76</v>
      </c>
      <c r="I176" s="50"/>
      <c r="J176" s="50"/>
      <c r="K176" s="50"/>
      <c r="L176" s="43" t="s">
        <v>71</v>
      </c>
      <c r="M176" s="77" t="s">
        <v>71</v>
      </c>
      <c r="N176" s="52" t="s">
        <v>122</v>
      </c>
      <c r="O176" s="118" t="s">
        <v>799</v>
      </c>
      <c r="P176" s="41" t="s">
        <v>2146</v>
      </c>
    </row>
    <row r="177" spans="1:16">
      <c r="A177" s="53" t="s">
        <v>1533</v>
      </c>
      <c r="B177" s="45" t="s">
        <v>1545</v>
      </c>
      <c r="C177" s="46">
        <v>1</v>
      </c>
      <c r="D177" s="54" t="s">
        <v>376</v>
      </c>
      <c r="E177" s="58" t="s">
        <v>1533</v>
      </c>
      <c r="F177" s="48"/>
      <c r="G177" s="103"/>
      <c r="H177" s="50">
        <v>156</v>
      </c>
      <c r="I177" s="50"/>
      <c r="J177" s="50"/>
      <c r="K177" s="50"/>
      <c r="L177" s="43" t="s">
        <v>71</v>
      </c>
      <c r="M177" s="77" t="s">
        <v>71</v>
      </c>
      <c r="N177" s="52" t="s">
        <v>122</v>
      </c>
      <c r="O177" s="118" t="s">
        <v>799</v>
      </c>
      <c r="P177" s="41" t="s">
        <v>2146</v>
      </c>
    </row>
    <row r="178" spans="1:16">
      <c r="A178" s="53" t="s">
        <v>1534</v>
      </c>
      <c r="B178" s="70" t="s">
        <v>1546</v>
      </c>
      <c r="C178" s="46">
        <v>1</v>
      </c>
      <c r="D178" s="54" t="s">
        <v>376</v>
      </c>
      <c r="E178" s="58" t="s">
        <v>1534</v>
      </c>
      <c r="F178" s="48"/>
      <c r="G178" s="103"/>
      <c r="H178" s="50">
        <v>256</v>
      </c>
      <c r="I178" s="50"/>
      <c r="J178" s="50"/>
      <c r="K178" s="50"/>
      <c r="L178" s="43" t="s">
        <v>71</v>
      </c>
      <c r="M178" s="77" t="s">
        <v>71</v>
      </c>
      <c r="N178" s="52" t="s">
        <v>122</v>
      </c>
      <c r="O178" s="118" t="s">
        <v>799</v>
      </c>
      <c r="P178" s="41" t="s">
        <v>2146</v>
      </c>
    </row>
    <row r="179" spans="1:16">
      <c r="A179" s="53" t="s">
        <v>1535</v>
      </c>
      <c r="B179" s="45" t="s">
        <v>1547</v>
      </c>
      <c r="C179" s="46">
        <v>1</v>
      </c>
      <c r="D179" s="54" t="s">
        <v>376</v>
      </c>
      <c r="E179" s="58" t="s">
        <v>1535</v>
      </c>
      <c r="F179" s="48"/>
      <c r="G179" s="103"/>
      <c r="H179" s="50">
        <v>176</v>
      </c>
      <c r="I179" s="50"/>
      <c r="J179" s="50"/>
      <c r="K179" s="50"/>
      <c r="L179" s="43" t="s">
        <v>71</v>
      </c>
      <c r="M179" s="77" t="s">
        <v>71</v>
      </c>
      <c r="N179" s="52" t="s">
        <v>122</v>
      </c>
      <c r="O179" s="118" t="s">
        <v>799</v>
      </c>
      <c r="P179" s="41" t="s">
        <v>2146</v>
      </c>
    </row>
    <row r="180" spans="1:16">
      <c r="A180" s="53" t="s">
        <v>1536</v>
      </c>
      <c r="B180" s="45" t="s">
        <v>1548</v>
      </c>
      <c r="C180" s="46">
        <v>1</v>
      </c>
      <c r="D180" s="54" t="s">
        <v>376</v>
      </c>
      <c r="E180" s="58" t="s">
        <v>1536</v>
      </c>
      <c r="F180" s="48"/>
      <c r="G180" s="103"/>
      <c r="H180" s="50">
        <v>406</v>
      </c>
      <c r="I180" s="50"/>
      <c r="J180" s="50"/>
      <c r="K180" s="50"/>
      <c r="L180" s="43" t="s">
        <v>71</v>
      </c>
      <c r="M180" s="77" t="s">
        <v>71</v>
      </c>
      <c r="N180" s="52" t="s">
        <v>122</v>
      </c>
      <c r="O180" s="118" t="s">
        <v>799</v>
      </c>
      <c r="P180" s="41" t="s">
        <v>2146</v>
      </c>
    </row>
    <row r="181" spans="1:16">
      <c r="A181" s="53" t="s">
        <v>1537</v>
      </c>
      <c r="B181" s="45" t="s">
        <v>1549</v>
      </c>
      <c r="C181" s="46">
        <v>1</v>
      </c>
      <c r="D181" s="54" t="s">
        <v>376</v>
      </c>
      <c r="E181" s="58" t="s">
        <v>1537</v>
      </c>
      <c r="F181" s="48"/>
      <c r="G181" s="103"/>
      <c r="H181" s="50">
        <v>486</v>
      </c>
      <c r="I181" s="50"/>
      <c r="J181" s="50"/>
      <c r="K181" s="50"/>
      <c r="L181" s="43" t="s">
        <v>71</v>
      </c>
      <c r="M181" s="77" t="s">
        <v>71</v>
      </c>
      <c r="N181" s="52" t="s">
        <v>122</v>
      </c>
      <c r="O181" s="118" t="s">
        <v>799</v>
      </c>
      <c r="P181" s="41" t="s">
        <v>2146</v>
      </c>
    </row>
    <row r="182" spans="1:16">
      <c r="A182" s="84" t="s">
        <v>1097</v>
      </c>
      <c r="B182" s="85" t="s">
        <v>1098</v>
      </c>
      <c r="C182" s="87">
        <v>1</v>
      </c>
      <c r="D182" s="88" t="s">
        <v>83</v>
      </c>
      <c r="E182" s="111" t="s">
        <v>1097</v>
      </c>
      <c r="F182" s="89">
        <v>1249.17</v>
      </c>
      <c r="G182" s="101">
        <v>0.15</v>
      </c>
      <c r="H182" s="90">
        <f t="shared" ref="H182:H233" si="19">F182-(F182*G182)</f>
        <v>1061.7945</v>
      </c>
      <c r="I182" s="90" t="s">
        <v>480</v>
      </c>
      <c r="J182" s="90" t="e">
        <f>mbp13_3pl</f>
        <v>#REF!</v>
      </c>
      <c r="K182" s="86" t="e">
        <f>H182+J182</f>
        <v>#REF!</v>
      </c>
      <c r="L182" s="43" t="s">
        <v>71</v>
      </c>
      <c r="M182" s="77">
        <v>0.3</v>
      </c>
      <c r="N182" s="52" t="s">
        <v>355</v>
      </c>
      <c r="O182" s="118" t="s">
        <v>796</v>
      </c>
      <c r="P182" s="41" t="s">
        <v>2150</v>
      </c>
    </row>
    <row r="183" spans="1:16">
      <c r="A183" s="44" t="s">
        <v>1760</v>
      </c>
      <c r="B183" s="45" t="s">
        <v>1105</v>
      </c>
      <c r="C183" s="46">
        <v>1</v>
      </c>
      <c r="D183" s="47" t="s">
        <v>83</v>
      </c>
      <c r="E183" s="58" t="s">
        <v>71</v>
      </c>
      <c r="F183" s="48">
        <v>300</v>
      </c>
      <c r="G183" s="103">
        <v>0.12</v>
      </c>
      <c r="H183" s="50">
        <f t="shared" si="19"/>
        <v>264</v>
      </c>
      <c r="I183" s="50"/>
      <c r="J183" s="50"/>
      <c r="K183" s="50"/>
      <c r="L183" s="43" t="s">
        <v>71</v>
      </c>
      <c r="M183" s="77" t="s">
        <v>71</v>
      </c>
      <c r="N183" s="52" t="s">
        <v>355</v>
      </c>
      <c r="O183" s="118" t="s">
        <v>796</v>
      </c>
      <c r="P183" s="41" t="s">
        <v>2147</v>
      </c>
    </row>
    <row r="184" spans="1:16">
      <c r="A184" s="44" t="s">
        <v>1099</v>
      </c>
      <c r="B184" s="45" t="s">
        <v>1700</v>
      </c>
      <c r="C184" s="46">
        <v>1</v>
      </c>
      <c r="D184" s="47" t="s">
        <v>83</v>
      </c>
      <c r="E184" s="58" t="s">
        <v>71</v>
      </c>
      <c r="F184" s="48">
        <v>200</v>
      </c>
      <c r="G184" s="103">
        <v>0.12</v>
      </c>
      <c r="H184" s="50">
        <f t="shared" si="19"/>
        <v>176</v>
      </c>
      <c r="I184" s="50"/>
      <c r="J184" s="50"/>
      <c r="K184" s="50"/>
      <c r="L184" s="43" t="s">
        <v>71</v>
      </c>
      <c r="M184" s="77" t="s">
        <v>71</v>
      </c>
      <c r="N184" s="52" t="s">
        <v>355</v>
      </c>
      <c r="O184" s="118" t="s">
        <v>796</v>
      </c>
      <c r="P184" s="41" t="s">
        <v>2147</v>
      </c>
    </row>
    <row r="185" spans="1:16">
      <c r="A185" s="44" t="s">
        <v>1781</v>
      </c>
      <c r="B185" s="45" t="s">
        <v>1108</v>
      </c>
      <c r="C185" s="46">
        <v>1</v>
      </c>
      <c r="D185" s="47" t="s">
        <v>83</v>
      </c>
      <c r="E185" s="58" t="s">
        <v>71</v>
      </c>
      <c r="F185" s="48">
        <v>208.33333329999999</v>
      </c>
      <c r="G185" s="103">
        <v>0.12</v>
      </c>
      <c r="H185" s="50">
        <f t="shared" si="19"/>
        <v>183.33333330400001</v>
      </c>
      <c r="I185" s="50"/>
      <c r="J185" s="50"/>
      <c r="K185" s="50"/>
      <c r="L185" s="43" t="s">
        <v>71</v>
      </c>
      <c r="M185" s="77" t="s">
        <v>71</v>
      </c>
      <c r="N185" s="52" t="s">
        <v>355</v>
      </c>
      <c r="O185" s="118" t="s">
        <v>796</v>
      </c>
      <c r="P185" s="41" t="s">
        <v>2147</v>
      </c>
    </row>
    <row r="186" spans="1:16">
      <c r="A186" s="44" t="s">
        <v>1782</v>
      </c>
      <c r="B186" s="45" t="s">
        <v>1106</v>
      </c>
      <c r="C186" s="46">
        <v>1</v>
      </c>
      <c r="D186" s="47" t="s">
        <v>83</v>
      </c>
      <c r="E186" s="58" t="s">
        <v>71</v>
      </c>
      <c r="F186" s="48">
        <v>416.67</v>
      </c>
      <c r="G186" s="103">
        <v>0.12</v>
      </c>
      <c r="H186" s="50">
        <f t="shared" si="19"/>
        <v>366.6696</v>
      </c>
      <c r="I186" s="50"/>
      <c r="J186" s="50"/>
      <c r="K186" s="50"/>
      <c r="L186" s="43" t="s">
        <v>71</v>
      </c>
      <c r="M186" s="77" t="s">
        <v>71</v>
      </c>
      <c r="N186" s="52" t="s">
        <v>355</v>
      </c>
      <c r="O186" s="118" t="s">
        <v>796</v>
      </c>
      <c r="P186" s="41" t="s">
        <v>2147</v>
      </c>
    </row>
    <row r="187" spans="1:16">
      <c r="A187" s="44" t="s">
        <v>1783</v>
      </c>
      <c r="B187" s="45" t="s">
        <v>1107</v>
      </c>
      <c r="C187" s="46">
        <v>1</v>
      </c>
      <c r="D187" s="47" t="s">
        <v>83</v>
      </c>
      <c r="E187" s="58" t="s">
        <v>71</v>
      </c>
      <c r="F187" s="48">
        <v>833.33</v>
      </c>
      <c r="G187" s="103">
        <v>0.12</v>
      </c>
      <c r="H187" s="50">
        <f t="shared" si="19"/>
        <v>733.33040000000005</v>
      </c>
      <c r="I187" s="50"/>
      <c r="J187" s="50"/>
      <c r="K187" s="50"/>
      <c r="L187" s="43" t="s">
        <v>71</v>
      </c>
      <c r="M187" s="77" t="s">
        <v>71</v>
      </c>
      <c r="N187" s="52" t="s">
        <v>355</v>
      </c>
      <c r="O187" s="118" t="s">
        <v>796</v>
      </c>
      <c r="P187" s="41" t="s">
        <v>2147</v>
      </c>
    </row>
    <row r="188" spans="1:16">
      <c r="A188" s="44" t="s">
        <v>1100</v>
      </c>
      <c r="B188" s="45" t="s">
        <v>1101</v>
      </c>
      <c r="C188" s="46">
        <v>1</v>
      </c>
      <c r="D188" s="47" t="s">
        <v>83</v>
      </c>
      <c r="E188" s="58" t="s">
        <v>71</v>
      </c>
      <c r="F188" s="48"/>
      <c r="G188" s="103"/>
      <c r="H188" s="50">
        <f t="shared" si="19"/>
        <v>0</v>
      </c>
      <c r="I188" s="50"/>
      <c r="J188" s="50"/>
      <c r="K188" s="50"/>
      <c r="L188" s="43" t="s">
        <v>71</v>
      </c>
      <c r="M188" s="77" t="s">
        <v>71</v>
      </c>
      <c r="N188" s="52" t="s">
        <v>355</v>
      </c>
      <c r="O188" s="118" t="s">
        <v>796</v>
      </c>
      <c r="P188" s="41" t="s">
        <v>2147</v>
      </c>
    </row>
    <row r="189" spans="1:16">
      <c r="A189" s="44" t="s">
        <v>1102</v>
      </c>
      <c r="B189" s="45" t="s">
        <v>1103</v>
      </c>
      <c r="C189" s="46">
        <v>1</v>
      </c>
      <c r="D189" s="47" t="s">
        <v>83</v>
      </c>
      <c r="E189" s="58" t="s">
        <v>71</v>
      </c>
      <c r="F189" s="48"/>
      <c r="G189" s="103"/>
      <c r="H189" s="50">
        <f t="shared" si="19"/>
        <v>0</v>
      </c>
      <c r="I189" s="50"/>
      <c r="J189" s="50"/>
      <c r="K189" s="50"/>
      <c r="L189" s="43" t="s">
        <v>71</v>
      </c>
      <c r="M189" s="77" t="s">
        <v>71</v>
      </c>
      <c r="N189" s="52" t="s">
        <v>355</v>
      </c>
      <c r="O189" s="118" t="s">
        <v>796</v>
      </c>
      <c r="P189" s="41" t="s">
        <v>2147</v>
      </c>
    </row>
    <row r="190" spans="1:16">
      <c r="A190" s="84" t="s">
        <v>1109</v>
      </c>
      <c r="B190" s="85" t="s">
        <v>1110</v>
      </c>
      <c r="C190" s="87">
        <v>1</v>
      </c>
      <c r="D190" s="88" t="s">
        <v>83</v>
      </c>
      <c r="E190" s="111" t="s">
        <v>1109</v>
      </c>
      <c r="F190" s="89">
        <v>1457.5</v>
      </c>
      <c r="G190" s="101">
        <v>0.15</v>
      </c>
      <c r="H190" s="90">
        <f t="shared" si="19"/>
        <v>1238.875</v>
      </c>
      <c r="I190" s="90" t="s">
        <v>480</v>
      </c>
      <c r="J190" s="90" t="e">
        <f>mbp13_3pl</f>
        <v>#REF!</v>
      </c>
      <c r="K190" s="86" t="e">
        <f>H190+J190</f>
        <v>#REF!</v>
      </c>
      <c r="L190" s="43" t="s">
        <v>71</v>
      </c>
      <c r="M190" s="77">
        <v>0.3</v>
      </c>
      <c r="N190" s="52" t="s">
        <v>356</v>
      </c>
      <c r="O190" s="118" t="s">
        <v>796</v>
      </c>
      <c r="P190" s="41" t="s">
        <v>2150</v>
      </c>
    </row>
    <row r="191" spans="1:16">
      <c r="A191" s="44" t="s">
        <v>1762</v>
      </c>
      <c r="B191" s="45" t="s">
        <v>1113</v>
      </c>
      <c r="C191" s="46">
        <v>1</v>
      </c>
      <c r="D191" s="47" t="s">
        <v>83</v>
      </c>
      <c r="E191" s="58" t="s">
        <v>71</v>
      </c>
      <c r="F191" s="48">
        <v>300</v>
      </c>
      <c r="G191" s="103">
        <v>0.12</v>
      </c>
      <c r="H191" s="50">
        <f t="shared" si="19"/>
        <v>264</v>
      </c>
      <c r="I191" s="50"/>
      <c r="J191" s="50"/>
      <c r="K191" s="50"/>
      <c r="L191" s="43" t="s">
        <v>71</v>
      </c>
      <c r="M191" s="77" t="s">
        <v>71</v>
      </c>
      <c r="N191" s="52" t="s">
        <v>356</v>
      </c>
      <c r="O191" s="118" t="s">
        <v>796</v>
      </c>
      <c r="P191" s="41" t="s">
        <v>2147</v>
      </c>
    </row>
    <row r="192" spans="1:16">
      <c r="A192" s="44" t="s">
        <v>1114</v>
      </c>
      <c r="B192" s="45" t="s">
        <v>1701</v>
      </c>
      <c r="C192" s="46">
        <v>1</v>
      </c>
      <c r="D192" s="47" t="s">
        <v>83</v>
      </c>
      <c r="E192" s="58" t="s">
        <v>71</v>
      </c>
      <c r="F192" s="48">
        <v>200</v>
      </c>
      <c r="G192" s="103">
        <v>0.12</v>
      </c>
      <c r="H192" s="50">
        <f t="shared" si="19"/>
        <v>176</v>
      </c>
      <c r="I192" s="50"/>
      <c r="J192" s="50"/>
      <c r="K192" s="50"/>
      <c r="L192" s="43" t="s">
        <v>71</v>
      </c>
      <c r="M192" s="77" t="s">
        <v>71</v>
      </c>
      <c r="N192" s="52" t="s">
        <v>356</v>
      </c>
      <c r="O192" s="118" t="s">
        <v>796</v>
      </c>
      <c r="P192" s="41" t="s">
        <v>2147</v>
      </c>
    </row>
    <row r="193" spans="1:16">
      <c r="A193" s="44" t="s">
        <v>1784</v>
      </c>
      <c r="B193" s="45" t="s">
        <v>1115</v>
      </c>
      <c r="C193" s="46">
        <v>1</v>
      </c>
      <c r="D193" s="47" t="s">
        <v>83</v>
      </c>
      <c r="E193" s="58" t="s">
        <v>71</v>
      </c>
      <c r="F193" s="48">
        <v>208.33333329999999</v>
      </c>
      <c r="G193" s="103">
        <v>0.12</v>
      </c>
      <c r="H193" s="50">
        <f t="shared" si="19"/>
        <v>183.33333330400001</v>
      </c>
      <c r="I193" s="50"/>
      <c r="J193" s="50"/>
      <c r="K193" s="50"/>
      <c r="L193" s="43" t="s">
        <v>71</v>
      </c>
      <c r="M193" s="77" t="s">
        <v>71</v>
      </c>
      <c r="N193" s="52" t="s">
        <v>356</v>
      </c>
      <c r="O193" s="118" t="s">
        <v>796</v>
      </c>
      <c r="P193" s="41" t="s">
        <v>2147</v>
      </c>
    </row>
    <row r="194" spans="1:16">
      <c r="A194" s="44" t="s">
        <v>1785</v>
      </c>
      <c r="B194" s="45" t="s">
        <v>1116</v>
      </c>
      <c r="C194" s="46">
        <v>1</v>
      </c>
      <c r="D194" s="47" t="s">
        <v>83</v>
      </c>
      <c r="E194" s="58" t="s">
        <v>71</v>
      </c>
      <c r="F194" s="48">
        <v>625</v>
      </c>
      <c r="G194" s="103">
        <v>0.12</v>
      </c>
      <c r="H194" s="50">
        <f t="shared" si="19"/>
        <v>550</v>
      </c>
      <c r="I194" s="50"/>
      <c r="J194" s="50"/>
      <c r="K194" s="50"/>
      <c r="L194" s="43" t="s">
        <v>71</v>
      </c>
      <c r="M194" s="77" t="s">
        <v>71</v>
      </c>
      <c r="N194" s="52" t="s">
        <v>356</v>
      </c>
      <c r="O194" s="118" t="s">
        <v>796</v>
      </c>
      <c r="P194" s="41" t="s">
        <v>2147</v>
      </c>
    </row>
    <row r="195" spans="1:16">
      <c r="A195" s="44" t="s">
        <v>1117</v>
      </c>
      <c r="B195" s="45" t="s">
        <v>1118</v>
      </c>
      <c r="C195" s="46">
        <v>1</v>
      </c>
      <c r="D195" s="47" t="s">
        <v>83</v>
      </c>
      <c r="E195" s="58" t="s">
        <v>71</v>
      </c>
      <c r="F195" s="48"/>
      <c r="G195" s="103"/>
      <c r="H195" s="50">
        <f t="shared" si="19"/>
        <v>0</v>
      </c>
      <c r="I195" s="50"/>
      <c r="J195" s="50"/>
      <c r="K195" s="50"/>
      <c r="L195" s="43" t="s">
        <v>71</v>
      </c>
      <c r="M195" s="77" t="s">
        <v>71</v>
      </c>
      <c r="N195" s="52" t="s">
        <v>356</v>
      </c>
      <c r="O195" s="118" t="s">
        <v>796</v>
      </c>
      <c r="P195" s="41" t="s">
        <v>2147</v>
      </c>
    </row>
    <row r="196" spans="1:16">
      <c r="A196" s="44" t="s">
        <v>1119</v>
      </c>
      <c r="B196" s="45" t="s">
        <v>1120</v>
      </c>
      <c r="C196" s="46">
        <v>1</v>
      </c>
      <c r="D196" s="47" t="s">
        <v>83</v>
      </c>
      <c r="E196" s="58" t="s">
        <v>71</v>
      </c>
      <c r="F196" s="48"/>
      <c r="G196" s="103"/>
      <c r="H196" s="50">
        <f t="shared" si="19"/>
        <v>0</v>
      </c>
      <c r="I196" s="50"/>
      <c r="J196" s="50"/>
      <c r="K196" s="50"/>
      <c r="L196" s="43" t="s">
        <v>71</v>
      </c>
      <c r="M196" s="77" t="s">
        <v>71</v>
      </c>
      <c r="N196" s="52" t="s">
        <v>356</v>
      </c>
      <c r="O196" s="118" t="s">
        <v>796</v>
      </c>
      <c r="P196" s="41" t="s">
        <v>2147</v>
      </c>
    </row>
    <row r="197" spans="1:16">
      <c r="A197" s="84" t="s">
        <v>1112</v>
      </c>
      <c r="B197" s="85" t="s">
        <v>1111</v>
      </c>
      <c r="C197" s="87">
        <v>1</v>
      </c>
      <c r="D197" s="88" t="s">
        <v>83</v>
      </c>
      <c r="E197" s="111" t="s">
        <v>1112</v>
      </c>
      <c r="F197" s="89">
        <v>1457.5</v>
      </c>
      <c r="G197" s="101">
        <v>0.15</v>
      </c>
      <c r="H197" s="90">
        <f t="shared" si="19"/>
        <v>1238.875</v>
      </c>
      <c r="I197" s="90" t="s">
        <v>480</v>
      </c>
      <c r="J197" s="90" t="e">
        <f>mbp13_3pl</f>
        <v>#REF!</v>
      </c>
      <c r="K197" s="86" t="e">
        <f>H197+J197</f>
        <v>#REF!</v>
      </c>
      <c r="L197" s="43" t="s">
        <v>71</v>
      </c>
      <c r="M197" s="77">
        <v>0.3</v>
      </c>
      <c r="N197" s="52" t="s">
        <v>356</v>
      </c>
      <c r="O197" s="118" t="s">
        <v>796</v>
      </c>
      <c r="P197" s="41" t="s">
        <v>2150</v>
      </c>
    </row>
    <row r="198" spans="1:16">
      <c r="A198" s="44" t="s">
        <v>1761</v>
      </c>
      <c r="B198" s="45" t="s">
        <v>1121</v>
      </c>
      <c r="C198" s="46">
        <v>1</v>
      </c>
      <c r="D198" s="47" t="s">
        <v>83</v>
      </c>
      <c r="E198" s="58" t="s">
        <v>71</v>
      </c>
      <c r="F198" s="48">
        <v>300</v>
      </c>
      <c r="G198" s="103">
        <v>0.12</v>
      </c>
      <c r="H198" s="50">
        <f t="shared" si="19"/>
        <v>264</v>
      </c>
      <c r="I198" s="50"/>
      <c r="J198" s="50"/>
      <c r="K198" s="50"/>
      <c r="L198" s="43" t="s">
        <v>71</v>
      </c>
      <c r="M198" s="77" t="s">
        <v>71</v>
      </c>
      <c r="N198" s="52" t="s">
        <v>356</v>
      </c>
      <c r="O198" s="118" t="s">
        <v>796</v>
      </c>
      <c r="P198" s="41" t="s">
        <v>2147</v>
      </c>
    </row>
    <row r="199" spans="1:16">
      <c r="A199" s="44" t="s">
        <v>1122</v>
      </c>
      <c r="B199" s="45" t="s">
        <v>1702</v>
      </c>
      <c r="C199" s="46">
        <v>1</v>
      </c>
      <c r="D199" s="47" t="s">
        <v>83</v>
      </c>
      <c r="E199" s="58" t="s">
        <v>71</v>
      </c>
      <c r="F199" s="48">
        <v>200</v>
      </c>
      <c r="G199" s="103">
        <v>0.12</v>
      </c>
      <c r="H199" s="50">
        <f t="shared" si="19"/>
        <v>176</v>
      </c>
      <c r="I199" s="50"/>
      <c r="J199" s="50"/>
      <c r="K199" s="50"/>
      <c r="L199" s="43" t="s">
        <v>71</v>
      </c>
      <c r="M199" s="77" t="s">
        <v>71</v>
      </c>
      <c r="N199" s="52" t="s">
        <v>356</v>
      </c>
      <c r="O199" s="118" t="s">
        <v>796</v>
      </c>
      <c r="P199" s="41" t="s">
        <v>2147</v>
      </c>
    </row>
    <row r="200" spans="1:16">
      <c r="A200" s="44" t="s">
        <v>1786</v>
      </c>
      <c r="B200" s="45" t="s">
        <v>1123</v>
      </c>
      <c r="C200" s="46">
        <v>1</v>
      </c>
      <c r="D200" s="47" t="s">
        <v>83</v>
      </c>
      <c r="E200" s="58" t="s">
        <v>71</v>
      </c>
      <c r="F200" s="48">
        <v>208.33333329999999</v>
      </c>
      <c r="G200" s="103">
        <v>0.12</v>
      </c>
      <c r="H200" s="50">
        <f t="shared" si="19"/>
        <v>183.33333330400001</v>
      </c>
      <c r="I200" s="50"/>
      <c r="J200" s="50"/>
      <c r="K200" s="50"/>
      <c r="L200" s="43" t="s">
        <v>71</v>
      </c>
      <c r="M200" s="77" t="s">
        <v>71</v>
      </c>
      <c r="N200" s="52" t="s">
        <v>356</v>
      </c>
      <c r="O200" s="118" t="s">
        <v>796</v>
      </c>
      <c r="P200" s="41" t="s">
        <v>2147</v>
      </c>
    </row>
    <row r="201" spans="1:16">
      <c r="A201" s="44" t="s">
        <v>1787</v>
      </c>
      <c r="B201" s="45" t="s">
        <v>1124</v>
      </c>
      <c r="C201" s="46">
        <v>1</v>
      </c>
      <c r="D201" s="47" t="s">
        <v>83</v>
      </c>
      <c r="E201" s="58" t="s">
        <v>71</v>
      </c>
      <c r="F201" s="48">
        <v>625</v>
      </c>
      <c r="G201" s="103">
        <v>0.12</v>
      </c>
      <c r="H201" s="50">
        <f t="shared" si="19"/>
        <v>550</v>
      </c>
      <c r="I201" s="50"/>
      <c r="J201" s="50"/>
      <c r="K201" s="50"/>
      <c r="L201" s="43" t="s">
        <v>71</v>
      </c>
      <c r="M201" s="77" t="s">
        <v>71</v>
      </c>
      <c r="N201" s="52" t="s">
        <v>356</v>
      </c>
      <c r="O201" s="118" t="s">
        <v>796</v>
      </c>
      <c r="P201" s="41" t="s">
        <v>2147</v>
      </c>
    </row>
    <row r="202" spans="1:16">
      <c r="A202" s="44" t="s">
        <v>1125</v>
      </c>
      <c r="B202" s="45" t="s">
        <v>1126</v>
      </c>
      <c r="C202" s="46">
        <v>1</v>
      </c>
      <c r="D202" s="47" t="s">
        <v>83</v>
      </c>
      <c r="E202" s="58" t="s">
        <v>71</v>
      </c>
      <c r="F202" s="48"/>
      <c r="G202" s="103"/>
      <c r="H202" s="50">
        <f t="shared" si="19"/>
        <v>0</v>
      </c>
      <c r="I202" s="50"/>
      <c r="J202" s="50"/>
      <c r="K202" s="50"/>
      <c r="L202" s="43" t="s">
        <v>71</v>
      </c>
      <c r="M202" s="77" t="s">
        <v>71</v>
      </c>
      <c r="N202" s="52" t="s">
        <v>356</v>
      </c>
      <c r="O202" s="118" t="s">
        <v>796</v>
      </c>
      <c r="P202" s="41" t="s">
        <v>2147</v>
      </c>
    </row>
    <row r="203" spans="1:16">
      <c r="A203" s="44" t="s">
        <v>1127</v>
      </c>
      <c r="B203" s="45" t="s">
        <v>1128</v>
      </c>
      <c r="C203" s="46">
        <v>1</v>
      </c>
      <c r="D203" s="47" t="s">
        <v>83</v>
      </c>
      <c r="E203" s="58" t="s">
        <v>71</v>
      </c>
      <c r="F203" s="48"/>
      <c r="G203" s="103"/>
      <c r="H203" s="50">
        <f t="shared" si="19"/>
        <v>0</v>
      </c>
      <c r="I203" s="50"/>
      <c r="J203" s="50"/>
      <c r="K203" s="50"/>
      <c r="L203" s="43" t="s">
        <v>71</v>
      </c>
      <c r="M203" s="77" t="s">
        <v>71</v>
      </c>
      <c r="N203" s="52" t="s">
        <v>356</v>
      </c>
      <c r="O203" s="118" t="s">
        <v>796</v>
      </c>
      <c r="P203" s="41" t="s">
        <v>2147</v>
      </c>
    </row>
    <row r="204" spans="1:16">
      <c r="A204" s="84" t="s">
        <v>2243</v>
      </c>
      <c r="B204" s="85" t="s">
        <v>2242</v>
      </c>
      <c r="C204" s="87">
        <v>1</v>
      </c>
      <c r="D204" s="88" t="s">
        <v>83</v>
      </c>
      <c r="E204" s="111" t="s">
        <v>2243</v>
      </c>
      <c r="F204" s="89">
        <v>1665.83</v>
      </c>
      <c r="G204" s="101">
        <v>0.15</v>
      </c>
      <c r="H204" s="90">
        <f t="shared" si="19"/>
        <v>1415.9555</v>
      </c>
      <c r="I204" s="90" t="s">
        <v>480</v>
      </c>
      <c r="J204" s="90" t="e">
        <f>mbp13_3pl</f>
        <v>#REF!</v>
      </c>
      <c r="K204" s="86" t="e">
        <f>H204+J204</f>
        <v>#REF!</v>
      </c>
      <c r="L204" s="43" t="s">
        <v>71</v>
      </c>
      <c r="M204" s="77">
        <v>0.3</v>
      </c>
      <c r="N204" s="52" t="s">
        <v>826</v>
      </c>
      <c r="O204" s="118" t="s">
        <v>796</v>
      </c>
      <c r="P204" s="41" t="s">
        <v>2150</v>
      </c>
    </row>
    <row r="205" spans="1:16">
      <c r="A205" s="44" t="s">
        <v>2244</v>
      </c>
      <c r="B205" s="45" t="s">
        <v>2266</v>
      </c>
      <c r="C205" s="46">
        <v>1</v>
      </c>
      <c r="D205" s="47" t="s">
        <v>83</v>
      </c>
      <c r="E205" s="58" t="s">
        <v>71</v>
      </c>
      <c r="F205" s="48">
        <v>300</v>
      </c>
      <c r="G205" s="103">
        <v>0.12</v>
      </c>
      <c r="H205" s="50">
        <f t="shared" si="19"/>
        <v>264</v>
      </c>
      <c r="I205" s="50"/>
      <c r="J205" s="50"/>
      <c r="K205" s="50"/>
      <c r="L205" s="43" t="s">
        <v>71</v>
      </c>
      <c r="M205" s="77" t="s">
        <v>71</v>
      </c>
      <c r="N205" s="52" t="s">
        <v>826</v>
      </c>
      <c r="O205" s="118" t="s">
        <v>796</v>
      </c>
      <c r="P205" s="41" t="s">
        <v>2147</v>
      </c>
    </row>
    <row r="206" spans="1:16">
      <c r="A206" s="44" t="s">
        <v>2245</v>
      </c>
      <c r="B206" s="45" t="s">
        <v>2246</v>
      </c>
      <c r="C206" s="46">
        <v>1</v>
      </c>
      <c r="D206" s="47" t="s">
        <v>83</v>
      </c>
      <c r="E206" s="58" t="s">
        <v>71</v>
      </c>
      <c r="F206" s="48">
        <v>200</v>
      </c>
      <c r="G206" s="103">
        <v>0.12</v>
      </c>
      <c r="H206" s="50">
        <f t="shared" si="19"/>
        <v>176</v>
      </c>
      <c r="I206" s="50"/>
      <c r="J206" s="50"/>
      <c r="K206" s="50"/>
      <c r="L206" s="43" t="s">
        <v>71</v>
      </c>
      <c r="M206" s="77" t="s">
        <v>71</v>
      </c>
      <c r="N206" s="52" t="s">
        <v>826</v>
      </c>
      <c r="O206" s="118" t="s">
        <v>796</v>
      </c>
      <c r="P206" s="41" t="s">
        <v>2147</v>
      </c>
    </row>
    <row r="207" spans="1:16">
      <c r="A207" s="44" t="s">
        <v>2247</v>
      </c>
      <c r="B207" s="45" t="s">
        <v>2252</v>
      </c>
      <c r="C207" s="46">
        <v>1</v>
      </c>
      <c r="D207" s="47" t="s">
        <v>83</v>
      </c>
      <c r="E207" s="58" t="s">
        <v>71</v>
      </c>
      <c r="F207" s="48">
        <v>208.33333329999999</v>
      </c>
      <c r="G207" s="103">
        <v>0.12</v>
      </c>
      <c r="H207" s="50">
        <f t="shared" si="19"/>
        <v>183.33333330400001</v>
      </c>
      <c r="I207" s="50"/>
      <c r="J207" s="50"/>
      <c r="K207" s="50"/>
      <c r="L207" s="43" t="s">
        <v>71</v>
      </c>
      <c r="M207" s="77" t="s">
        <v>71</v>
      </c>
      <c r="N207" s="52" t="s">
        <v>826</v>
      </c>
      <c r="O207" s="118" t="s">
        <v>796</v>
      </c>
      <c r="P207" s="41" t="s">
        <v>2147</v>
      </c>
    </row>
    <row r="208" spans="1:16">
      <c r="A208" s="44" t="s">
        <v>2248</v>
      </c>
      <c r="B208" s="45" t="s">
        <v>2253</v>
      </c>
      <c r="C208" s="46">
        <v>1</v>
      </c>
      <c r="D208" s="47" t="s">
        <v>83</v>
      </c>
      <c r="E208" s="58" t="s">
        <v>71</v>
      </c>
      <c r="F208" s="48">
        <v>625</v>
      </c>
      <c r="G208" s="103">
        <v>0.12</v>
      </c>
      <c r="H208" s="50">
        <f t="shared" ref="H208" si="20">F208-(F208*G208)</f>
        <v>550</v>
      </c>
      <c r="I208" s="50"/>
      <c r="J208" s="50"/>
      <c r="K208" s="50"/>
      <c r="L208" s="43" t="s">
        <v>71</v>
      </c>
      <c r="M208" s="77" t="s">
        <v>71</v>
      </c>
      <c r="N208" s="52" t="s">
        <v>826</v>
      </c>
      <c r="O208" s="118" t="s">
        <v>796</v>
      </c>
      <c r="P208" s="41" t="s">
        <v>2147</v>
      </c>
    </row>
    <row r="209" spans="1:16">
      <c r="A209" s="44" t="s">
        <v>2249</v>
      </c>
      <c r="B209" s="45" t="s">
        <v>2254</v>
      </c>
      <c r="C209" s="46">
        <v>1</v>
      </c>
      <c r="D209" s="47" t="s">
        <v>83</v>
      </c>
      <c r="E209" s="58" t="s">
        <v>71</v>
      </c>
      <c r="F209" s="48">
        <v>1458.33</v>
      </c>
      <c r="G209" s="103">
        <v>0.12</v>
      </c>
      <c r="H209" s="50">
        <f t="shared" si="19"/>
        <v>1283.3303999999998</v>
      </c>
      <c r="I209" s="50"/>
      <c r="J209" s="50"/>
      <c r="K209" s="50"/>
      <c r="L209" s="43" t="s">
        <v>71</v>
      </c>
      <c r="M209" s="77" t="s">
        <v>71</v>
      </c>
      <c r="N209" s="52" t="s">
        <v>826</v>
      </c>
      <c r="O209" s="118" t="s">
        <v>796</v>
      </c>
      <c r="P209" s="41" t="s">
        <v>2147</v>
      </c>
    </row>
    <row r="210" spans="1:16">
      <c r="A210" s="44" t="s">
        <v>2250</v>
      </c>
      <c r="B210" s="45" t="s">
        <v>2255</v>
      </c>
      <c r="C210" s="46">
        <v>1</v>
      </c>
      <c r="D210" s="47" t="s">
        <v>83</v>
      </c>
      <c r="E210" s="58" t="s">
        <v>71</v>
      </c>
      <c r="F210" s="48"/>
      <c r="G210" s="103"/>
      <c r="H210" s="50">
        <f t="shared" si="19"/>
        <v>0</v>
      </c>
      <c r="I210" s="50"/>
      <c r="J210" s="50"/>
      <c r="K210" s="50"/>
      <c r="L210" s="43" t="s">
        <v>71</v>
      </c>
      <c r="M210" s="77" t="s">
        <v>71</v>
      </c>
      <c r="N210" s="52" t="s">
        <v>826</v>
      </c>
      <c r="O210" s="118" t="s">
        <v>796</v>
      </c>
      <c r="P210" s="41" t="s">
        <v>2147</v>
      </c>
    </row>
    <row r="211" spans="1:16">
      <c r="A211" s="44" t="s">
        <v>2251</v>
      </c>
      <c r="B211" s="45" t="s">
        <v>2256</v>
      </c>
      <c r="C211" s="46">
        <v>1</v>
      </c>
      <c r="D211" s="47" t="s">
        <v>83</v>
      </c>
      <c r="E211" s="58" t="s">
        <v>71</v>
      </c>
      <c r="F211" s="48"/>
      <c r="G211" s="103"/>
      <c r="H211" s="50">
        <f t="shared" si="19"/>
        <v>0</v>
      </c>
      <c r="I211" s="50"/>
      <c r="J211" s="50"/>
      <c r="K211" s="50"/>
      <c r="L211" s="43" t="s">
        <v>71</v>
      </c>
      <c r="M211" s="77" t="s">
        <v>71</v>
      </c>
      <c r="N211" s="52" t="s">
        <v>826</v>
      </c>
      <c r="O211" s="118" t="s">
        <v>796</v>
      </c>
      <c r="P211" s="41" t="s">
        <v>2147</v>
      </c>
    </row>
    <row r="212" spans="1:16">
      <c r="A212" s="84" t="s">
        <v>2257</v>
      </c>
      <c r="B212" s="85" t="s">
        <v>2258</v>
      </c>
      <c r="C212" s="87">
        <v>1</v>
      </c>
      <c r="D212" s="88" t="s">
        <v>83</v>
      </c>
      <c r="E212" s="111" t="s">
        <v>2257</v>
      </c>
      <c r="F212" s="89">
        <v>1665.83</v>
      </c>
      <c r="G212" s="101">
        <v>0.15</v>
      </c>
      <c r="H212" s="90">
        <f t="shared" si="19"/>
        <v>1415.9555</v>
      </c>
      <c r="I212" s="90" t="s">
        <v>480</v>
      </c>
      <c r="J212" s="90" t="e">
        <f>mbp13_3pl</f>
        <v>#REF!</v>
      </c>
      <c r="K212" s="86" t="e">
        <f>H212+J212</f>
        <v>#REF!</v>
      </c>
      <c r="L212" s="43" t="s">
        <v>71</v>
      </c>
      <c r="M212" s="77">
        <v>0.3</v>
      </c>
      <c r="N212" s="52" t="s">
        <v>826</v>
      </c>
      <c r="O212" s="118" t="s">
        <v>796</v>
      </c>
      <c r="P212" s="41" t="s">
        <v>2150</v>
      </c>
    </row>
    <row r="213" spans="1:16">
      <c r="A213" s="44" t="s">
        <v>2259</v>
      </c>
      <c r="B213" s="45" t="s">
        <v>2267</v>
      </c>
      <c r="C213" s="46">
        <v>1</v>
      </c>
      <c r="D213" s="47" t="s">
        <v>83</v>
      </c>
      <c r="E213" s="58" t="s">
        <v>71</v>
      </c>
      <c r="F213" s="48">
        <v>300</v>
      </c>
      <c r="G213" s="103">
        <v>0.12</v>
      </c>
      <c r="H213" s="50">
        <f t="shared" si="19"/>
        <v>264</v>
      </c>
      <c r="I213" s="50"/>
      <c r="J213" s="50"/>
      <c r="K213" s="50"/>
      <c r="L213" s="43" t="s">
        <v>71</v>
      </c>
      <c r="M213" s="77" t="s">
        <v>71</v>
      </c>
      <c r="N213" s="52" t="s">
        <v>826</v>
      </c>
      <c r="O213" s="118" t="s">
        <v>796</v>
      </c>
      <c r="P213" s="41" t="s">
        <v>2147</v>
      </c>
    </row>
    <row r="214" spans="1:16">
      <c r="A214" s="44" t="s">
        <v>2260</v>
      </c>
      <c r="B214" s="45" t="s">
        <v>2273</v>
      </c>
      <c r="C214" s="46">
        <v>1</v>
      </c>
      <c r="D214" s="47" t="s">
        <v>83</v>
      </c>
      <c r="E214" s="58" t="s">
        <v>71</v>
      </c>
      <c r="F214" s="48">
        <v>200</v>
      </c>
      <c r="G214" s="103">
        <v>0.12</v>
      </c>
      <c r="H214" s="50">
        <f t="shared" si="19"/>
        <v>176</v>
      </c>
      <c r="I214" s="50"/>
      <c r="J214" s="50"/>
      <c r="K214" s="50"/>
      <c r="L214" s="43" t="s">
        <v>71</v>
      </c>
      <c r="M214" s="77" t="s">
        <v>71</v>
      </c>
      <c r="N214" s="52" t="s">
        <v>826</v>
      </c>
      <c r="O214" s="118" t="s">
        <v>796</v>
      </c>
      <c r="P214" s="41" t="s">
        <v>2147</v>
      </c>
    </row>
    <row r="215" spans="1:16">
      <c r="A215" s="44" t="s">
        <v>2261</v>
      </c>
      <c r="B215" s="45" t="s">
        <v>2268</v>
      </c>
      <c r="C215" s="46">
        <v>1</v>
      </c>
      <c r="D215" s="47" t="s">
        <v>83</v>
      </c>
      <c r="E215" s="58" t="s">
        <v>71</v>
      </c>
      <c r="F215" s="48">
        <v>208.33333329999999</v>
      </c>
      <c r="G215" s="103">
        <v>0.12</v>
      </c>
      <c r="H215" s="50">
        <f t="shared" si="19"/>
        <v>183.33333330400001</v>
      </c>
      <c r="I215" s="50"/>
      <c r="J215" s="50"/>
      <c r="K215" s="50"/>
      <c r="L215" s="43" t="s">
        <v>71</v>
      </c>
      <c r="M215" s="77" t="s">
        <v>71</v>
      </c>
      <c r="N215" s="52" t="s">
        <v>826</v>
      </c>
      <c r="O215" s="118" t="s">
        <v>796</v>
      </c>
      <c r="P215" s="41" t="s">
        <v>2147</v>
      </c>
    </row>
    <row r="216" spans="1:16">
      <c r="A216" s="44" t="s">
        <v>2262</v>
      </c>
      <c r="B216" s="45" t="s">
        <v>2269</v>
      </c>
      <c r="C216" s="46">
        <v>1</v>
      </c>
      <c r="D216" s="47" t="s">
        <v>83</v>
      </c>
      <c r="E216" s="58" t="s">
        <v>71</v>
      </c>
      <c r="F216" s="48">
        <v>625</v>
      </c>
      <c r="G216" s="103">
        <v>0.12</v>
      </c>
      <c r="H216" s="50">
        <f t="shared" ref="H216" si="21">F216-(F216*G216)</f>
        <v>550</v>
      </c>
      <c r="I216" s="50"/>
      <c r="J216" s="50"/>
      <c r="K216" s="50"/>
      <c r="L216" s="43" t="s">
        <v>71</v>
      </c>
      <c r="M216" s="77" t="s">
        <v>71</v>
      </c>
      <c r="N216" s="52" t="s">
        <v>826</v>
      </c>
      <c r="O216" s="118" t="s">
        <v>796</v>
      </c>
      <c r="P216" s="41" t="s">
        <v>2147</v>
      </c>
    </row>
    <row r="217" spans="1:16">
      <c r="A217" s="44" t="s">
        <v>2263</v>
      </c>
      <c r="B217" s="45" t="s">
        <v>2270</v>
      </c>
      <c r="C217" s="46">
        <v>1</v>
      </c>
      <c r="D217" s="47" t="s">
        <v>83</v>
      </c>
      <c r="E217" s="58" t="s">
        <v>71</v>
      </c>
      <c r="F217" s="48">
        <v>1458.33</v>
      </c>
      <c r="G217" s="103">
        <v>0.12</v>
      </c>
      <c r="H217" s="50">
        <f t="shared" si="19"/>
        <v>1283.3303999999998</v>
      </c>
      <c r="I217" s="50"/>
      <c r="J217" s="50"/>
      <c r="K217" s="50"/>
      <c r="L217" s="43" t="s">
        <v>71</v>
      </c>
      <c r="M217" s="77" t="s">
        <v>71</v>
      </c>
      <c r="N217" s="52" t="s">
        <v>826</v>
      </c>
      <c r="O217" s="118" t="s">
        <v>796</v>
      </c>
      <c r="P217" s="41" t="s">
        <v>2147</v>
      </c>
    </row>
    <row r="218" spans="1:16">
      <c r="A218" s="44" t="s">
        <v>2264</v>
      </c>
      <c r="B218" s="45" t="s">
        <v>2271</v>
      </c>
      <c r="C218" s="46">
        <v>1</v>
      </c>
      <c r="D218" s="47" t="s">
        <v>83</v>
      </c>
      <c r="E218" s="58" t="s">
        <v>71</v>
      </c>
      <c r="F218" s="48"/>
      <c r="G218" s="103"/>
      <c r="H218" s="50">
        <f t="shared" si="19"/>
        <v>0</v>
      </c>
      <c r="I218" s="50"/>
      <c r="J218" s="50"/>
      <c r="K218" s="50"/>
      <c r="L218" s="43" t="s">
        <v>71</v>
      </c>
      <c r="M218" s="77" t="s">
        <v>71</v>
      </c>
      <c r="N218" s="52" t="s">
        <v>826</v>
      </c>
      <c r="O218" s="118" t="s">
        <v>796</v>
      </c>
      <c r="P218" s="41" t="s">
        <v>2147</v>
      </c>
    </row>
    <row r="219" spans="1:16">
      <c r="A219" s="44" t="s">
        <v>2265</v>
      </c>
      <c r="B219" s="45" t="s">
        <v>2272</v>
      </c>
      <c r="C219" s="46">
        <v>1</v>
      </c>
      <c r="D219" s="47" t="s">
        <v>83</v>
      </c>
      <c r="E219" s="58" t="s">
        <v>71</v>
      </c>
      <c r="F219" s="48"/>
      <c r="G219" s="103"/>
      <c r="H219" s="50">
        <f t="shared" si="19"/>
        <v>0</v>
      </c>
      <c r="I219" s="50"/>
      <c r="J219" s="50"/>
      <c r="K219" s="50"/>
      <c r="L219" s="43" t="s">
        <v>71</v>
      </c>
      <c r="M219" s="77" t="s">
        <v>71</v>
      </c>
      <c r="N219" s="52" t="s">
        <v>826</v>
      </c>
      <c r="O219" s="118" t="s">
        <v>796</v>
      </c>
      <c r="P219" s="41" t="s">
        <v>2147</v>
      </c>
    </row>
    <row r="220" spans="1:16">
      <c r="A220" s="84" t="s">
        <v>2274</v>
      </c>
      <c r="B220" s="85" t="s">
        <v>2275</v>
      </c>
      <c r="C220" s="87">
        <v>1</v>
      </c>
      <c r="D220" s="88" t="s">
        <v>83</v>
      </c>
      <c r="E220" s="111" t="s">
        <v>2274</v>
      </c>
      <c r="F220" s="89">
        <v>1874.166667</v>
      </c>
      <c r="G220" s="101">
        <v>0.15</v>
      </c>
      <c r="H220" s="90">
        <f t="shared" si="19"/>
        <v>1593.04166695</v>
      </c>
      <c r="I220" s="90" t="s">
        <v>480</v>
      </c>
      <c r="J220" s="90" t="e">
        <f>mbp13_3pl</f>
        <v>#REF!</v>
      </c>
      <c r="K220" s="86" t="e">
        <f>H220+J220</f>
        <v>#REF!</v>
      </c>
      <c r="L220" s="43" t="s">
        <v>71</v>
      </c>
      <c r="M220" s="77">
        <v>0.3</v>
      </c>
      <c r="N220" s="52" t="s">
        <v>827</v>
      </c>
      <c r="O220" s="118" t="s">
        <v>796</v>
      </c>
      <c r="P220" s="41" t="s">
        <v>2150</v>
      </c>
    </row>
    <row r="221" spans="1:16">
      <c r="A221" s="44" t="s">
        <v>2276</v>
      </c>
      <c r="B221" s="45" t="s">
        <v>2277</v>
      </c>
      <c r="C221" s="46">
        <v>1</v>
      </c>
      <c r="D221" s="47" t="s">
        <v>83</v>
      </c>
      <c r="E221" s="58" t="s">
        <v>71</v>
      </c>
      <c r="F221" s="48">
        <v>300</v>
      </c>
      <c r="G221" s="103">
        <v>0.12</v>
      </c>
      <c r="H221" s="50">
        <f t="shared" si="19"/>
        <v>264</v>
      </c>
      <c r="I221" s="50"/>
      <c r="J221" s="50"/>
      <c r="K221" s="50"/>
      <c r="L221" s="43" t="s">
        <v>71</v>
      </c>
      <c r="M221" s="77" t="s">
        <v>71</v>
      </c>
      <c r="N221" s="52" t="s">
        <v>827</v>
      </c>
      <c r="O221" s="118" t="s">
        <v>796</v>
      </c>
      <c r="P221" s="41" t="s">
        <v>2147</v>
      </c>
    </row>
    <row r="222" spans="1:16">
      <c r="A222" s="44" t="s">
        <v>2278</v>
      </c>
      <c r="B222" s="45" t="s">
        <v>2287</v>
      </c>
      <c r="C222" s="46">
        <v>1</v>
      </c>
      <c r="D222" s="47" t="s">
        <v>83</v>
      </c>
      <c r="E222" s="58" t="s">
        <v>71</v>
      </c>
      <c r="F222" s="48">
        <v>200</v>
      </c>
      <c r="G222" s="103">
        <v>0.12</v>
      </c>
      <c r="H222" s="50">
        <f t="shared" si="19"/>
        <v>176</v>
      </c>
      <c r="I222" s="50"/>
      <c r="J222" s="50"/>
      <c r="K222" s="50"/>
      <c r="L222" s="43" t="s">
        <v>71</v>
      </c>
      <c r="M222" s="77" t="s">
        <v>71</v>
      </c>
      <c r="N222" s="52" t="s">
        <v>827</v>
      </c>
      <c r="O222" s="118" t="s">
        <v>796</v>
      </c>
      <c r="P222" s="41" t="s">
        <v>2147</v>
      </c>
    </row>
    <row r="223" spans="1:16">
      <c r="A223" s="44" t="s">
        <v>2279</v>
      </c>
      <c r="B223" s="45" t="s">
        <v>2286</v>
      </c>
      <c r="C223" s="46">
        <v>1</v>
      </c>
      <c r="D223" s="47" t="s">
        <v>83</v>
      </c>
      <c r="E223" s="58" t="s">
        <v>71</v>
      </c>
      <c r="F223" s="48">
        <v>416.66666670000001</v>
      </c>
      <c r="G223" s="103">
        <v>0.12</v>
      </c>
      <c r="H223" s="50">
        <f t="shared" ref="H223" si="22">F223-(F223*G223)</f>
        <v>366.66666669599999</v>
      </c>
      <c r="I223" s="50"/>
      <c r="J223" s="50"/>
      <c r="K223" s="50"/>
      <c r="L223" s="43" t="s">
        <v>71</v>
      </c>
      <c r="M223" s="77" t="s">
        <v>71</v>
      </c>
      <c r="N223" s="52" t="s">
        <v>827</v>
      </c>
      <c r="O223" s="118" t="s">
        <v>796</v>
      </c>
      <c r="P223" s="41" t="s">
        <v>2147</v>
      </c>
    </row>
    <row r="224" spans="1:16">
      <c r="A224" s="44" t="s">
        <v>2280</v>
      </c>
      <c r="B224" s="45" t="s">
        <v>2285</v>
      </c>
      <c r="C224" s="46">
        <v>1</v>
      </c>
      <c r="D224" s="47" t="s">
        <v>83</v>
      </c>
      <c r="E224" s="58" t="s">
        <v>71</v>
      </c>
      <c r="F224" s="48">
        <v>1250</v>
      </c>
      <c r="G224" s="103">
        <v>0.12</v>
      </c>
      <c r="H224" s="50">
        <f t="shared" si="19"/>
        <v>1100</v>
      </c>
      <c r="I224" s="50"/>
      <c r="J224" s="50"/>
      <c r="K224" s="50"/>
      <c r="L224" s="43" t="s">
        <v>71</v>
      </c>
      <c r="M224" s="77" t="s">
        <v>71</v>
      </c>
      <c r="N224" s="52" t="s">
        <v>827</v>
      </c>
      <c r="O224" s="118" t="s">
        <v>796</v>
      </c>
      <c r="P224" s="41" t="s">
        <v>2147</v>
      </c>
    </row>
    <row r="225" spans="1:16">
      <c r="A225" s="44" t="s">
        <v>2281</v>
      </c>
      <c r="B225" s="45" t="s">
        <v>2283</v>
      </c>
      <c r="C225" s="46">
        <v>1</v>
      </c>
      <c r="D225" s="47" t="s">
        <v>83</v>
      </c>
      <c r="E225" s="58" t="s">
        <v>71</v>
      </c>
      <c r="F225" s="48"/>
      <c r="G225" s="103"/>
      <c r="H225" s="50">
        <f t="shared" si="19"/>
        <v>0</v>
      </c>
      <c r="I225" s="50"/>
      <c r="J225" s="50"/>
      <c r="K225" s="50"/>
      <c r="L225" s="43" t="s">
        <v>71</v>
      </c>
      <c r="M225" s="77" t="s">
        <v>71</v>
      </c>
      <c r="N225" s="52" t="s">
        <v>827</v>
      </c>
      <c r="O225" s="118" t="s">
        <v>796</v>
      </c>
      <c r="P225" s="41" t="s">
        <v>2147</v>
      </c>
    </row>
    <row r="226" spans="1:16">
      <c r="A226" s="44" t="s">
        <v>2282</v>
      </c>
      <c r="B226" s="45" t="s">
        <v>2284</v>
      </c>
      <c r="C226" s="46">
        <v>1</v>
      </c>
      <c r="D226" s="47" t="s">
        <v>83</v>
      </c>
      <c r="E226" s="58" t="s">
        <v>71</v>
      </c>
      <c r="F226" s="48"/>
      <c r="G226" s="103"/>
      <c r="H226" s="50">
        <f t="shared" si="19"/>
        <v>0</v>
      </c>
      <c r="I226" s="50"/>
      <c r="J226" s="50"/>
      <c r="K226" s="50"/>
      <c r="L226" s="43" t="s">
        <v>71</v>
      </c>
      <c r="M226" s="77" t="s">
        <v>71</v>
      </c>
      <c r="N226" s="52" t="s">
        <v>827</v>
      </c>
      <c r="O226" s="118" t="s">
        <v>796</v>
      </c>
      <c r="P226" s="41" t="s">
        <v>2147</v>
      </c>
    </row>
    <row r="227" spans="1:16">
      <c r="A227" s="84" t="s">
        <v>2288</v>
      </c>
      <c r="B227" s="85" t="s">
        <v>1129</v>
      </c>
      <c r="C227" s="87">
        <v>1</v>
      </c>
      <c r="D227" s="88" t="s">
        <v>83</v>
      </c>
      <c r="E227" s="111" t="s">
        <v>2288</v>
      </c>
      <c r="F227" s="89">
        <v>1874.166667</v>
      </c>
      <c r="G227" s="101">
        <v>0.15</v>
      </c>
      <c r="H227" s="90">
        <f t="shared" si="19"/>
        <v>1593.04166695</v>
      </c>
      <c r="I227" s="90" t="s">
        <v>480</v>
      </c>
      <c r="J227" s="90" t="e">
        <f>mbp13_3pl</f>
        <v>#REF!</v>
      </c>
      <c r="K227" s="86" t="e">
        <f>H227+J227</f>
        <v>#REF!</v>
      </c>
      <c r="L227" s="43" t="s">
        <v>71</v>
      </c>
      <c r="M227" s="77">
        <v>0.3</v>
      </c>
      <c r="N227" s="52" t="s">
        <v>827</v>
      </c>
      <c r="O227" s="118" t="s">
        <v>796</v>
      </c>
      <c r="P227" s="41" t="s">
        <v>2150</v>
      </c>
    </row>
    <row r="228" spans="1:16">
      <c r="A228" s="44" t="s">
        <v>2289</v>
      </c>
      <c r="B228" s="45" t="s">
        <v>2295</v>
      </c>
      <c r="C228" s="46">
        <v>1</v>
      </c>
      <c r="D228" s="47" t="s">
        <v>83</v>
      </c>
      <c r="E228" s="58" t="s">
        <v>71</v>
      </c>
      <c r="F228" s="48">
        <v>300</v>
      </c>
      <c r="G228" s="103">
        <v>0.12</v>
      </c>
      <c r="H228" s="50">
        <f t="shared" si="19"/>
        <v>264</v>
      </c>
      <c r="I228" s="50"/>
      <c r="J228" s="50"/>
      <c r="K228" s="50"/>
      <c r="L228" s="43" t="s">
        <v>71</v>
      </c>
      <c r="M228" s="77" t="s">
        <v>71</v>
      </c>
      <c r="N228" s="52" t="s">
        <v>827</v>
      </c>
      <c r="O228" s="118" t="s">
        <v>796</v>
      </c>
      <c r="P228" s="41" t="s">
        <v>2147</v>
      </c>
    </row>
    <row r="229" spans="1:16">
      <c r="A229" s="44" t="s">
        <v>2290</v>
      </c>
      <c r="B229" s="45" t="s">
        <v>2296</v>
      </c>
      <c r="C229" s="46">
        <v>1</v>
      </c>
      <c r="D229" s="47" t="s">
        <v>83</v>
      </c>
      <c r="E229" s="58" t="s">
        <v>71</v>
      </c>
      <c r="F229" s="48">
        <v>200</v>
      </c>
      <c r="G229" s="103">
        <v>0.12</v>
      </c>
      <c r="H229" s="50">
        <f t="shared" si="19"/>
        <v>176</v>
      </c>
      <c r="I229" s="50"/>
      <c r="J229" s="50"/>
      <c r="K229" s="50"/>
      <c r="L229" s="43" t="s">
        <v>71</v>
      </c>
      <c r="M229" s="77" t="s">
        <v>71</v>
      </c>
      <c r="N229" s="52" t="s">
        <v>827</v>
      </c>
      <c r="O229" s="118" t="s">
        <v>796</v>
      </c>
      <c r="P229" s="41" t="s">
        <v>2147</v>
      </c>
    </row>
    <row r="230" spans="1:16">
      <c r="A230" s="44" t="s">
        <v>2291</v>
      </c>
      <c r="B230" s="45" t="s">
        <v>2297</v>
      </c>
      <c r="C230" s="46">
        <v>1</v>
      </c>
      <c r="D230" s="47" t="s">
        <v>83</v>
      </c>
      <c r="E230" s="58" t="s">
        <v>71</v>
      </c>
      <c r="F230" s="48">
        <v>416.66666670000001</v>
      </c>
      <c r="G230" s="103">
        <v>0.12</v>
      </c>
      <c r="H230" s="50">
        <f t="shared" ref="H230" si="23">F230-(F230*G230)</f>
        <v>366.66666669599999</v>
      </c>
      <c r="I230" s="50"/>
      <c r="J230" s="50"/>
      <c r="K230" s="50"/>
      <c r="L230" s="43" t="s">
        <v>71</v>
      </c>
      <c r="M230" s="77" t="s">
        <v>71</v>
      </c>
      <c r="N230" s="52" t="s">
        <v>827</v>
      </c>
      <c r="O230" s="118" t="s">
        <v>796</v>
      </c>
      <c r="P230" s="41" t="s">
        <v>2147</v>
      </c>
    </row>
    <row r="231" spans="1:16">
      <c r="A231" s="44" t="s">
        <v>2292</v>
      </c>
      <c r="B231" s="45" t="s">
        <v>2298</v>
      </c>
      <c r="C231" s="46">
        <v>1</v>
      </c>
      <c r="D231" s="47" t="s">
        <v>83</v>
      </c>
      <c r="E231" s="58" t="s">
        <v>71</v>
      </c>
      <c r="F231" s="48">
        <v>1250</v>
      </c>
      <c r="G231" s="103">
        <v>0.12</v>
      </c>
      <c r="H231" s="50">
        <f t="shared" si="19"/>
        <v>1100</v>
      </c>
      <c r="I231" s="50"/>
      <c r="J231" s="50"/>
      <c r="K231" s="50"/>
      <c r="L231" s="43" t="s">
        <v>71</v>
      </c>
      <c r="M231" s="77" t="s">
        <v>71</v>
      </c>
      <c r="N231" s="52" t="s">
        <v>827</v>
      </c>
      <c r="O231" s="118" t="s">
        <v>796</v>
      </c>
      <c r="P231" s="41" t="s">
        <v>2147</v>
      </c>
    </row>
    <row r="232" spans="1:16">
      <c r="A232" s="44" t="s">
        <v>2293</v>
      </c>
      <c r="B232" s="45" t="s">
        <v>2299</v>
      </c>
      <c r="C232" s="46">
        <v>1</v>
      </c>
      <c r="D232" s="47" t="s">
        <v>83</v>
      </c>
      <c r="E232" s="58" t="s">
        <v>71</v>
      </c>
      <c r="F232" s="48"/>
      <c r="G232" s="103"/>
      <c r="H232" s="50">
        <f t="shared" si="19"/>
        <v>0</v>
      </c>
      <c r="I232" s="50"/>
      <c r="J232" s="50"/>
      <c r="K232" s="50"/>
      <c r="L232" s="43" t="s">
        <v>71</v>
      </c>
      <c r="M232" s="77" t="s">
        <v>71</v>
      </c>
      <c r="N232" s="52" t="s">
        <v>827</v>
      </c>
      <c r="O232" s="118" t="s">
        <v>796</v>
      </c>
      <c r="P232" s="41" t="s">
        <v>2147</v>
      </c>
    </row>
    <row r="233" spans="1:16">
      <c r="A233" s="44" t="s">
        <v>2294</v>
      </c>
      <c r="B233" s="45" t="s">
        <v>2300</v>
      </c>
      <c r="C233" s="46">
        <v>1</v>
      </c>
      <c r="D233" s="47" t="s">
        <v>83</v>
      </c>
      <c r="E233" s="58" t="s">
        <v>71</v>
      </c>
      <c r="F233" s="48"/>
      <c r="G233" s="103"/>
      <c r="H233" s="50">
        <f t="shared" si="19"/>
        <v>0</v>
      </c>
      <c r="I233" s="50"/>
      <c r="J233" s="50"/>
      <c r="K233" s="50"/>
      <c r="L233" s="43" t="s">
        <v>71</v>
      </c>
      <c r="M233" s="77" t="s">
        <v>71</v>
      </c>
      <c r="N233" s="52" t="s">
        <v>827</v>
      </c>
      <c r="O233" s="118" t="s">
        <v>796</v>
      </c>
      <c r="P233" s="41" t="s">
        <v>2147</v>
      </c>
    </row>
    <row r="234" spans="1:16">
      <c r="A234" s="84" t="s">
        <v>2301</v>
      </c>
      <c r="B234" s="85" t="s">
        <v>2302</v>
      </c>
      <c r="C234" s="87">
        <v>1</v>
      </c>
      <c r="D234" s="88" t="s">
        <v>83</v>
      </c>
      <c r="E234" s="111" t="s">
        <v>2301</v>
      </c>
      <c r="F234" s="89">
        <v>2332.5</v>
      </c>
      <c r="G234" s="101">
        <v>0.17</v>
      </c>
      <c r="H234" s="90">
        <f t="shared" ref="H234:H296" si="24">F234-(F234*G234)</f>
        <v>1935.9749999999999</v>
      </c>
      <c r="I234" s="90" t="s">
        <v>481</v>
      </c>
      <c r="J234" s="90" t="e">
        <f>mbp15_3pl</f>
        <v>#REF!</v>
      </c>
      <c r="K234" s="86" t="e">
        <f>H234+J234</f>
        <v>#REF!</v>
      </c>
      <c r="L234" s="43" t="s">
        <v>71</v>
      </c>
      <c r="M234" s="77">
        <v>0.42</v>
      </c>
      <c r="N234" s="52" t="s">
        <v>828</v>
      </c>
      <c r="O234" s="118" t="s">
        <v>796</v>
      </c>
      <c r="P234" s="41" t="s">
        <v>2150</v>
      </c>
    </row>
    <row r="235" spans="1:16">
      <c r="A235" s="35" t="s">
        <v>481</v>
      </c>
      <c r="B235" s="36" t="s">
        <v>1420</v>
      </c>
      <c r="C235" s="37">
        <v>1</v>
      </c>
      <c r="D235" s="38" t="s">
        <v>376</v>
      </c>
      <c r="E235" s="112" t="s">
        <v>481</v>
      </c>
      <c r="F235" s="39"/>
      <c r="G235" s="102"/>
      <c r="H235" s="42">
        <v>117</v>
      </c>
      <c r="I235" s="42"/>
      <c r="J235" s="42"/>
      <c r="K235" s="42"/>
      <c r="L235" s="43" t="s">
        <v>71</v>
      </c>
      <c r="M235" s="77" t="s">
        <v>71</v>
      </c>
      <c r="N235" s="52" t="s">
        <v>122</v>
      </c>
      <c r="O235" s="118" t="s">
        <v>799</v>
      </c>
      <c r="P235" s="41" t="s">
        <v>2146</v>
      </c>
    </row>
    <row r="236" spans="1:16">
      <c r="A236" s="44" t="s">
        <v>2303</v>
      </c>
      <c r="B236" s="45" t="s">
        <v>2304</v>
      </c>
      <c r="C236" s="46">
        <v>1</v>
      </c>
      <c r="D236" s="47" t="s">
        <v>83</v>
      </c>
      <c r="E236" s="58" t="s">
        <v>71</v>
      </c>
      <c r="F236" s="48">
        <v>400</v>
      </c>
      <c r="G236" s="103">
        <v>0.15</v>
      </c>
      <c r="H236" s="50">
        <f t="shared" si="24"/>
        <v>340</v>
      </c>
      <c r="I236" s="50"/>
      <c r="J236" s="50"/>
      <c r="K236" s="50"/>
      <c r="L236" s="43" t="s">
        <v>71</v>
      </c>
      <c r="M236" s="77" t="s">
        <v>71</v>
      </c>
      <c r="N236" s="52" t="s">
        <v>828</v>
      </c>
      <c r="O236" s="118" t="s">
        <v>796</v>
      </c>
      <c r="P236" s="41" t="s">
        <v>2147</v>
      </c>
    </row>
    <row r="237" spans="1:16">
      <c r="A237" s="44" t="s">
        <v>2305</v>
      </c>
      <c r="B237" s="45" t="s">
        <v>2306</v>
      </c>
      <c r="C237" s="46">
        <v>1</v>
      </c>
      <c r="D237" s="47" t="s">
        <v>83</v>
      </c>
      <c r="E237" s="58" t="s">
        <v>71</v>
      </c>
      <c r="F237" s="48">
        <v>400</v>
      </c>
      <c r="G237" s="103">
        <v>0.15</v>
      </c>
      <c r="H237" s="50">
        <f t="shared" ref="H237" si="25">F237-(F237*G237)</f>
        <v>340</v>
      </c>
      <c r="I237" s="50"/>
      <c r="J237" s="50"/>
      <c r="K237" s="50"/>
      <c r="L237" s="43" t="s">
        <v>71</v>
      </c>
      <c r="M237" s="77" t="s">
        <v>71</v>
      </c>
      <c r="N237" s="52" t="s">
        <v>828</v>
      </c>
      <c r="O237" s="118" t="s">
        <v>796</v>
      </c>
      <c r="P237" s="41" t="s">
        <v>2147</v>
      </c>
    </row>
    <row r="238" spans="1:16">
      <c r="A238" s="44" t="s">
        <v>2307</v>
      </c>
      <c r="B238" s="45" t="s">
        <v>2308</v>
      </c>
      <c r="C238" s="46">
        <v>1</v>
      </c>
      <c r="D238" s="47" t="s">
        <v>83</v>
      </c>
      <c r="E238" s="58" t="s">
        <v>71</v>
      </c>
      <c r="F238" s="48">
        <v>100</v>
      </c>
      <c r="G238" s="103">
        <v>0.15</v>
      </c>
      <c r="H238" s="50">
        <f t="shared" si="24"/>
        <v>85</v>
      </c>
      <c r="I238" s="50"/>
      <c r="J238" s="50"/>
      <c r="K238" s="50"/>
      <c r="L238" s="43" t="s">
        <v>71</v>
      </c>
      <c r="M238" s="77" t="s">
        <v>71</v>
      </c>
      <c r="N238" s="52" t="s">
        <v>828</v>
      </c>
      <c r="O238" s="118" t="s">
        <v>796</v>
      </c>
      <c r="P238" s="41" t="s">
        <v>2147</v>
      </c>
    </row>
    <row r="239" spans="1:16">
      <c r="A239" s="44" t="s">
        <v>2309</v>
      </c>
      <c r="B239" s="45" t="s">
        <v>2315</v>
      </c>
      <c r="C239" s="46">
        <v>1</v>
      </c>
      <c r="D239" s="47" t="s">
        <v>83</v>
      </c>
      <c r="E239" s="58" t="s">
        <v>71</v>
      </c>
      <c r="F239" s="48">
        <v>200</v>
      </c>
      <c r="G239" s="103">
        <v>0.15</v>
      </c>
      <c r="H239" s="50">
        <f t="shared" si="24"/>
        <v>170</v>
      </c>
      <c r="I239" s="50"/>
      <c r="J239" s="50"/>
      <c r="K239" s="50"/>
      <c r="L239" s="43" t="s">
        <v>71</v>
      </c>
      <c r="M239" s="77" t="s">
        <v>71</v>
      </c>
      <c r="N239" s="52" t="s">
        <v>828</v>
      </c>
      <c r="O239" s="118" t="s">
        <v>796</v>
      </c>
      <c r="P239" s="41" t="s">
        <v>2147</v>
      </c>
    </row>
    <row r="240" spans="1:16">
      <c r="A240" s="44" t="s">
        <v>2310</v>
      </c>
      <c r="B240" s="45" t="s">
        <v>2316</v>
      </c>
      <c r="C240" s="46">
        <v>1</v>
      </c>
      <c r="D240" s="47" t="s">
        <v>83</v>
      </c>
      <c r="E240" s="58" t="s">
        <v>71</v>
      </c>
      <c r="F240" s="48">
        <v>600</v>
      </c>
      <c r="G240" s="103">
        <v>0.15</v>
      </c>
      <c r="H240" s="50">
        <f t="shared" si="24"/>
        <v>510</v>
      </c>
      <c r="I240" s="50"/>
      <c r="J240" s="50"/>
      <c r="K240" s="50"/>
      <c r="L240" s="43" t="s">
        <v>71</v>
      </c>
      <c r="M240" s="77" t="s">
        <v>71</v>
      </c>
      <c r="N240" s="52" t="s">
        <v>828</v>
      </c>
      <c r="O240" s="118" t="s">
        <v>796</v>
      </c>
      <c r="P240" s="41" t="s">
        <v>2147</v>
      </c>
    </row>
    <row r="241" spans="1:16">
      <c r="A241" s="44" t="s">
        <v>2311</v>
      </c>
      <c r="B241" s="45" t="s">
        <v>2317</v>
      </c>
      <c r="C241" s="46">
        <v>1</v>
      </c>
      <c r="D241" s="47" t="s">
        <v>83</v>
      </c>
      <c r="E241" s="58" t="s">
        <v>71</v>
      </c>
      <c r="F241" s="48">
        <v>1400</v>
      </c>
      <c r="G241" s="103">
        <v>0.15</v>
      </c>
      <c r="H241" s="50">
        <f t="shared" ref="H241" si="26">F241-(F241*G241)</f>
        <v>1190</v>
      </c>
      <c r="I241" s="50"/>
      <c r="J241" s="50"/>
      <c r="K241" s="50"/>
      <c r="L241" s="43" t="s">
        <v>71</v>
      </c>
      <c r="M241" s="77" t="s">
        <v>71</v>
      </c>
      <c r="N241" s="52" t="s">
        <v>828</v>
      </c>
      <c r="O241" s="118" t="s">
        <v>796</v>
      </c>
      <c r="P241" s="41" t="s">
        <v>2147</v>
      </c>
    </row>
    <row r="242" spans="1:16">
      <c r="A242" s="44" t="s">
        <v>2312</v>
      </c>
      <c r="B242" s="45" t="s">
        <v>2318</v>
      </c>
      <c r="C242" s="46">
        <v>1</v>
      </c>
      <c r="D242" s="47" t="s">
        <v>83</v>
      </c>
      <c r="E242" s="58" t="s">
        <v>71</v>
      </c>
      <c r="F242" s="48">
        <v>3400</v>
      </c>
      <c r="G242" s="103">
        <v>0.15</v>
      </c>
      <c r="H242" s="50">
        <f t="shared" si="24"/>
        <v>2890</v>
      </c>
      <c r="I242" s="50"/>
      <c r="J242" s="50"/>
      <c r="K242" s="50"/>
      <c r="L242" s="43" t="s">
        <v>71</v>
      </c>
      <c r="M242" s="77" t="s">
        <v>71</v>
      </c>
      <c r="N242" s="52" t="s">
        <v>828</v>
      </c>
      <c r="O242" s="118" t="s">
        <v>796</v>
      </c>
      <c r="P242" s="41" t="s">
        <v>2147</v>
      </c>
    </row>
    <row r="243" spans="1:16">
      <c r="A243" s="44" t="s">
        <v>2313</v>
      </c>
      <c r="B243" s="45" t="s">
        <v>2319</v>
      </c>
      <c r="C243" s="46">
        <v>1</v>
      </c>
      <c r="D243" s="47" t="s">
        <v>83</v>
      </c>
      <c r="E243" s="58" t="s">
        <v>71</v>
      </c>
      <c r="F243" s="48"/>
      <c r="G243" s="103"/>
      <c r="H243" s="50">
        <f t="shared" si="24"/>
        <v>0</v>
      </c>
      <c r="I243" s="50"/>
      <c r="J243" s="50"/>
      <c r="K243" s="50"/>
      <c r="L243" s="43" t="s">
        <v>71</v>
      </c>
      <c r="M243" s="77" t="s">
        <v>71</v>
      </c>
      <c r="N243" s="52" t="s">
        <v>828</v>
      </c>
      <c r="O243" s="118" t="s">
        <v>796</v>
      </c>
      <c r="P243" s="41" t="s">
        <v>2147</v>
      </c>
    </row>
    <row r="244" spans="1:16">
      <c r="A244" s="44" t="s">
        <v>2314</v>
      </c>
      <c r="B244" s="45" t="s">
        <v>2320</v>
      </c>
      <c r="C244" s="46">
        <v>1</v>
      </c>
      <c r="D244" s="47" t="s">
        <v>83</v>
      </c>
      <c r="E244" s="58" t="s">
        <v>71</v>
      </c>
      <c r="F244" s="48"/>
      <c r="G244" s="103"/>
      <c r="H244" s="50">
        <f t="shared" si="24"/>
        <v>0</v>
      </c>
      <c r="I244" s="50"/>
      <c r="J244" s="50"/>
      <c r="K244" s="50"/>
      <c r="L244" s="43" t="s">
        <v>71</v>
      </c>
      <c r="M244" s="77" t="s">
        <v>71</v>
      </c>
      <c r="N244" s="52" t="s">
        <v>828</v>
      </c>
      <c r="O244" s="118" t="s">
        <v>796</v>
      </c>
      <c r="P244" s="41" t="s">
        <v>2147</v>
      </c>
    </row>
    <row r="245" spans="1:16">
      <c r="A245" s="53" t="s">
        <v>1556</v>
      </c>
      <c r="B245" s="45" t="s">
        <v>1448</v>
      </c>
      <c r="C245" s="46">
        <v>1</v>
      </c>
      <c r="D245" s="54" t="s">
        <v>376</v>
      </c>
      <c r="E245" s="58" t="s">
        <v>1556</v>
      </c>
      <c r="F245" s="48"/>
      <c r="G245" s="103"/>
      <c r="H245" s="50">
        <v>73</v>
      </c>
      <c r="I245" s="50"/>
      <c r="J245" s="50"/>
      <c r="K245" s="50"/>
      <c r="L245" s="43" t="s">
        <v>71</v>
      </c>
      <c r="M245" s="77" t="s">
        <v>71</v>
      </c>
      <c r="N245" s="52" t="s">
        <v>122</v>
      </c>
      <c r="O245" s="118" t="s">
        <v>799</v>
      </c>
      <c r="P245" s="41" t="s">
        <v>2146</v>
      </c>
    </row>
    <row r="246" spans="1:16">
      <c r="A246" s="53" t="s">
        <v>1557</v>
      </c>
      <c r="B246" s="45" t="s">
        <v>1449</v>
      </c>
      <c r="C246" s="46">
        <v>1</v>
      </c>
      <c r="D246" s="54" t="s">
        <v>376</v>
      </c>
      <c r="E246" s="58" t="s">
        <v>1557</v>
      </c>
      <c r="F246" s="48"/>
      <c r="G246" s="103"/>
      <c r="H246" s="50">
        <v>148</v>
      </c>
      <c r="I246" s="50"/>
      <c r="J246" s="50"/>
      <c r="K246" s="50"/>
      <c r="L246" s="43" t="s">
        <v>71</v>
      </c>
      <c r="M246" s="77" t="s">
        <v>71</v>
      </c>
      <c r="N246" s="52" t="s">
        <v>122</v>
      </c>
      <c r="O246" s="118" t="s">
        <v>799</v>
      </c>
      <c r="P246" s="41" t="s">
        <v>2146</v>
      </c>
    </row>
    <row r="247" spans="1:16">
      <c r="A247" s="53" t="s">
        <v>1558</v>
      </c>
      <c r="B247" s="45" t="s">
        <v>1450</v>
      </c>
      <c r="C247" s="46">
        <v>1</v>
      </c>
      <c r="D247" s="54" t="s">
        <v>376</v>
      </c>
      <c r="E247" s="58" t="s">
        <v>1558</v>
      </c>
      <c r="F247" s="48"/>
      <c r="G247" s="103"/>
      <c r="H247" s="50">
        <v>302</v>
      </c>
      <c r="I247" s="50"/>
      <c r="J247" s="50"/>
      <c r="K247" s="50"/>
      <c r="L247" s="43" t="s">
        <v>71</v>
      </c>
      <c r="M247" s="77" t="s">
        <v>71</v>
      </c>
      <c r="N247" s="52" t="s">
        <v>122</v>
      </c>
      <c r="O247" s="118" t="s">
        <v>799</v>
      </c>
      <c r="P247" s="41" t="s">
        <v>2146</v>
      </c>
    </row>
    <row r="248" spans="1:16">
      <c r="A248" s="53" t="s">
        <v>1559</v>
      </c>
      <c r="B248" s="45" t="s">
        <v>1451</v>
      </c>
      <c r="C248" s="46">
        <v>1</v>
      </c>
      <c r="D248" s="54" t="s">
        <v>376</v>
      </c>
      <c r="E248" s="58" t="s">
        <v>1559</v>
      </c>
      <c r="F248" s="48"/>
      <c r="G248" s="103"/>
      <c r="H248" s="50">
        <v>482</v>
      </c>
      <c r="I248" s="50"/>
      <c r="J248" s="50"/>
      <c r="K248" s="50"/>
      <c r="L248" s="43" t="s">
        <v>71</v>
      </c>
      <c r="M248" s="77" t="s">
        <v>71</v>
      </c>
      <c r="N248" s="52" t="s">
        <v>122</v>
      </c>
      <c r="O248" s="118" t="s">
        <v>799</v>
      </c>
      <c r="P248" s="41" t="s">
        <v>2146</v>
      </c>
    </row>
    <row r="249" spans="1:16">
      <c r="A249" s="53" t="s">
        <v>1560</v>
      </c>
      <c r="B249" s="45" t="s">
        <v>1452</v>
      </c>
      <c r="C249" s="46">
        <v>1</v>
      </c>
      <c r="D249" s="54" t="s">
        <v>376</v>
      </c>
      <c r="E249" s="58" t="s">
        <v>1560</v>
      </c>
      <c r="F249" s="48"/>
      <c r="G249" s="103"/>
      <c r="H249" s="50">
        <v>148</v>
      </c>
      <c r="I249" s="50"/>
      <c r="J249" s="50"/>
      <c r="K249" s="50"/>
      <c r="L249" s="43" t="s">
        <v>71</v>
      </c>
      <c r="M249" s="77" t="s">
        <v>71</v>
      </c>
      <c r="N249" s="52" t="s">
        <v>122</v>
      </c>
      <c r="O249" s="118" t="s">
        <v>799</v>
      </c>
      <c r="P249" s="41" t="s">
        <v>2146</v>
      </c>
    </row>
    <row r="250" spans="1:16">
      <c r="A250" s="53" t="s">
        <v>1561</v>
      </c>
      <c r="B250" s="45" t="s">
        <v>1453</v>
      </c>
      <c r="C250" s="46">
        <v>1</v>
      </c>
      <c r="D250" s="54" t="s">
        <v>376</v>
      </c>
      <c r="E250" s="58" t="s">
        <v>1561</v>
      </c>
      <c r="F250" s="48"/>
      <c r="G250" s="103"/>
      <c r="H250" s="50">
        <v>453</v>
      </c>
      <c r="I250" s="50"/>
      <c r="J250" s="50"/>
      <c r="K250" s="50"/>
      <c r="L250" s="43" t="s">
        <v>71</v>
      </c>
      <c r="M250" s="77" t="s">
        <v>71</v>
      </c>
      <c r="N250" s="52" t="s">
        <v>122</v>
      </c>
      <c r="O250" s="118" t="s">
        <v>799</v>
      </c>
      <c r="P250" s="41" t="s">
        <v>2146</v>
      </c>
    </row>
    <row r="251" spans="1:16">
      <c r="A251" s="53" t="s">
        <v>1562</v>
      </c>
      <c r="B251" s="45" t="s">
        <v>1454</v>
      </c>
      <c r="C251" s="46">
        <v>1</v>
      </c>
      <c r="D251" s="54" t="s">
        <v>376</v>
      </c>
      <c r="E251" s="58" t="s">
        <v>1562</v>
      </c>
      <c r="F251" s="48"/>
      <c r="G251" s="103"/>
      <c r="H251" s="50">
        <v>573</v>
      </c>
      <c r="I251" s="50"/>
      <c r="J251" s="50"/>
      <c r="K251" s="50"/>
      <c r="L251" s="43" t="s">
        <v>71</v>
      </c>
      <c r="M251" s="77" t="s">
        <v>71</v>
      </c>
      <c r="N251" s="52" t="s">
        <v>122</v>
      </c>
      <c r="O251" s="118" t="s">
        <v>799</v>
      </c>
      <c r="P251" s="41" t="s">
        <v>2146</v>
      </c>
    </row>
    <row r="252" spans="1:16">
      <c r="A252" s="53" t="s">
        <v>1563</v>
      </c>
      <c r="B252" s="45" t="s">
        <v>1550</v>
      </c>
      <c r="C252" s="46">
        <v>1</v>
      </c>
      <c r="D252" s="54" t="s">
        <v>376</v>
      </c>
      <c r="E252" s="58" t="s">
        <v>1563</v>
      </c>
      <c r="F252" s="48"/>
      <c r="G252" s="103"/>
      <c r="H252" s="50">
        <v>88</v>
      </c>
      <c r="I252" s="50"/>
      <c r="J252" s="50"/>
      <c r="K252" s="50"/>
      <c r="L252" s="43" t="s">
        <v>71</v>
      </c>
      <c r="M252" s="77" t="s">
        <v>71</v>
      </c>
      <c r="N252" s="52" t="s">
        <v>122</v>
      </c>
      <c r="O252" s="118" t="s">
        <v>799</v>
      </c>
      <c r="P252" s="41" t="s">
        <v>2146</v>
      </c>
    </row>
    <row r="253" spans="1:16">
      <c r="A253" s="53" t="s">
        <v>1564</v>
      </c>
      <c r="B253" s="45" t="s">
        <v>1551</v>
      </c>
      <c r="C253" s="46">
        <v>1</v>
      </c>
      <c r="D253" s="54" t="s">
        <v>376</v>
      </c>
      <c r="E253" s="58" t="s">
        <v>1564</v>
      </c>
      <c r="F253" s="48"/>
      <c r="G253" s="103"/>
      <c r="H253" s="50">
        <v>188</v>
      </c>
      <c r="I253" s="50"/>
      <c r="J253" s="50"/>
      <c r="K253" s="50"/>
      <c r="L253" s="43" t="s">
        <v>71</v>
      </c>
      <c r="M253" s="77" t="s">
        <v>71</v>
      </c>
      <c r="N253" s="52" t="s">
        <v>122</v>
      </c>
      <c r="O253" s="118" t="s">
        <v>799</v>
      </c>
      <c r="P253" s="41" t="s">
        <v>2146</v>
      </c>
    </row>
    <row r="254" spans="1:16">
      <c r="A254" s="53" t="s">
        <v>1565</v>
      </c>
      <c r="B254" s="70" t="s">
        <v>1552</v>
      </c>
      <c r="C254" s="46">
        <v>1</v>
      </c>
      <c r="D254" s="54" t="s">
        <v>376</v>
      </c>
      <c r="E254" s="58" t="s">
        <v>1565</v>
      </c>
      <c r="F254" s="48"/>
      <c r="G254" s="103"/>
      <c r="H254" s="50">
        <v>322</v>
      </c>
      <c r="I254" s="50"/>
      <c r="J254" s="50"/>
      <c r="K254" s="50"/>
      <c r="L254" s="43" t="s">
        <v>71</v>
      </c>
      <c r="M254" s="77" t="s">
        <v>71</v>
      </c>
      <c r="N254" s="52" t="s">
        <v>122</v>
      </c>
      <c r="O254" s="118" t="s">
        <v>799</v>
      </c>
      <c r="P254" s="41" t="s">
        <v>2146</v>
      </c>
    </row>
    <row r="255" spans="1:16">
      <c r="A255" s="53" t="s">
        <v>1566</v>
      </c>
      <c r="B255" s="45" t="s">
        <v>1553</v>
      </c>
      <c r="C255" s="46">
        <v>1</v>
      </c>
      <c r="D255" s="54" t="s">
        <v>376</v>
      </c>
      <c r="E255" s="58" t="s">
        <v>1566</v>
      </c>
      <c r="F255" s="48"/>
      <c r="G255" s="103"/>
      <c r="H255" s="50">
        <v>218</v>
      </c>
      <c r="I255" s="50"/>
      <c r="J255" s="50"/>
      <c r="K255" s="50"/>
      <c r="L255" s="43" t="s">
        <v>71</v>
      </c>
      <c r="M255" s="77" t="s">
        <v>71</v>
      </c>
      <c r="N255" s="52" t="s">
        <v>122</v>
      </c>
      <c r="O255" s="118" t="s">
        <v>799</v>
      </c>
      <c r="P255" s="41" t="s">
        <v>2146</v>
      </c>
    </row>
    <row r="256" spans="1:16">
      <c r="A256" s="53" t="s">
        <v>1567</v>
      </c>
      <c r="B256" s="45" t="s">
        <v>1554</v>
      </c>
      <c r="C256" s="46">
        <v>1</v>
      </c>
      <c r="D256" s="54" t="s">
        <v>376</v>
      </c>
      <c r="E256" s="58" t="s">
        <v>1567</v>
      </c>
      <c r="F256" s="48"/>
      <c r="G256" s="103"/>
      <c r="H256" s="50">
        <v>592</v>
      </c>
      <c r="I256" s="50"/>
      <c r="J256" s="50"/>
      <c r="K256" s="50"/>
      <c r="L256" s="43" t="s">
        <v>71</v>
      </c>
      <c r="M256" s="77" t="s">
        <v>71</v>
      </c>
      <c r="N256" s="52" t="s">
        <v>122</v>
      </c>
      <c r="O256" s="118" t="s">
        <v>799</v>
      </c>
      <c r="P256" s="41" t="s">
        <v>2146</v>
      </c>
    </row>
    <row r="257" spans="1:16">
      <c r="A257" s="53" t="s">
        <v>1568</v>
      </c>
      <c r="B257" s="45" t="s">
        <v>1555</v>
      </c>
      <c r="C257" s="46">
        <v>1</v>
      </c>
      <c r="D257" s="54" t="s">
        <v>376</v>
      </c>
      <c r="E257" s="58" t="s">
        <v>1568</v>
      </c>
      <c r="F257" s="48"/>
      <c r="G257" s="103"/>
      <c r="H257" s="50">
        <v>693</v>
      </c>
      <c r="I257" s="50"/>
      <c r="J257" s="50"/>
      <c r="K257" s="50"/>
      <c r="L257" s="43" t="s">
        <v>71</v>
      </c>
      <c r="M257" s="77" t="s">
        <v>71</v>
      </c>
      <c r="N257" s="52" t="s">
        <v>122</v>
      </c>
      <c r="O257" s="118" t="s">
        <v>799</v>
      </c>
      <c r="P257" s="41" t="s">
        <v>2146</v>
      </c>
    </row>
    <row r="258" spans="1:16">
      <c r="A258" s="84" t="s">
        <v>2321</v>
      </c>
      <c r="B258" s="85" t="s">
        <v>1130</v>
      </c>
      <c r="C258" s="87">
        <v>1</v>
      </c>
      <c r="D258" s="88" t="s">
        <v>83</v>
      </c>
      <c r="E258" s="111" t="s">
        <v>2321</v>
      </c>
      <c r="F258" s="89">
        <v>2332.5</v>
      </c>
      <c r="G258" s="101">
        <v>0.17</v>
      </c>
      <c r="H258" s="90">
        <f t="shared" si="24"/>
        <v>1935.9749999999999</v>
      </c>
      <c r="I258" s="90" t="s">
        <v>481</v>
      </c>
      <c r="J258" s="90" t="e">
        <f>mbp15_3pl</f>
        <v>#REF!</v>
      </c>
      <c r="K258" s="86" t="e">
        <f>H258+J258</f>
        <v>#REF!</v>
      </c>
      <c r="L258" s="43" t="s">
        <v>71</v>
      </c>
      <c r="M258" s="77">
        <v>0.42</v>
      </c>
      <c r="N258" s="52" t="s">
        <v>828</v>
      </c>
      <c r="O258" s="118" t="s">
        <v>796</v>
      </c>
      <c r="P258" s="41" t="s">
        <v>2150</v>
      </c>
    </row>
    <row r="259" spans="1:16">
      <c r="A259" s="53" t="s">
        <v>2322</v>
      </c>
      <c r="B259" s="45" t="s">
        <v>2331</v>
      </c>
      <c r="C259" s="46">
        <v>1</v>
      </c>
      <c r="D259" s="54" t="s">
        <v>83</v>
      </c>
      <c r="E259" s="58" t="s">
        <v>71</v>
      </c>
      <c r="F259" s="48">
        <v>400</v>
      </c>
      <c r="G259" s="103">
        <v>0.15</v>
      </c>
      <c r="H259" s="50">
        <f t="shared" si="24"/>
        <v>340</v>
      </c>
      <c r="I259" s="50"/>
      <c r="J259" s="50"/>
      <c r="K259" s="50"/>
      <c r="L259" s="43" t="s">
        <v>71</v>
      </c>
      <c r="M259" s="77" t="s">
        <v>71</v>
      </c>
      <c r="N259" s="52" t="s">
        <v>828</v>
      </c>
      <c r="O259" s="118" t="s">
        <v>796</v>
      </c>
      <c r="P259" s="41" t="s">
        <v>2147</v>
      </c>
    </row>
    <row r="260" spans="1:16">
      <c r="A260" s="53" t="s">
        <v>2323</v>
      </c>
      <c r="B260" s="45" t="s">
        <v>2332</v>
      </c>
      <c r="C260" s="46">
        <v>1</v>
      </c>
      <c r="D260" s="54" t="s">
        <v>83</v>
      </c>
      <c r="E260" s="58" t="s">
        <v>71</v>
      </c>
      <c r="F260" s="48">
        <v>400</v>
      </c>
      <c r="G260" s="103">
        <v>0.15</v>
      </c>
      <c r="H260" s="50">
        <f t="shared" ref="H260" si="27">F260-(F260*G260)</f>
        <v>340</v>
      </c>
      <c r="I260" s="50"/>
      <c r="J260" s="50"/>
      <c r="K260" s="50"/>
      <c r="L260" s="43" t="s">
        <v>71</v>
      </c>
      <c r="M260" s="77" t="s">
        <v>71</v>
      </c>
      <c r="N260" s="52" t="s">
        <v>828</v>
      </c>
      <c r="O260" s="118" t="s">
        <v>796</v>
      </c>
      <c r="P260" s="41" t="s">
        <v>2147</v>
      </c>
    </row>
    <row r="261" spans="1:16">
      <c r="A261" s="53" t="s">
        <v>2324</v>
      </c>
      <c r="B261" s="45" t="s">
        <v>2333</v>
      </c>
      <c r="C261" s="46">
        <v>1</v>
      </c>
      <c r="D261" s="54" t="s">
        <v>83</v>
      </c>
      <c r="E261" s="58" t="s">
        <v>71</v>
      </c>
      <c r="F261" s="48">
        <v>100</v>
      </c>
      <c r="G261" s="103">
        <v>0.15</v>
      </c>
      <c r="H261" s="50">
        <f t="shared" si="24"/>
        <v>85</v>
      </c>
      <c r="I261" s="50"/>
      <c r="J261" s="50"/>
      <c r="K261" s="50"/>
      <c r="L261" s="43" t="s">
        <v>71</v>
      </c>
      <c r="M261" s="77" t="s">
        <v>71</v>
      </c>
      <c r="N261" s="52" t="s">
        <v>828</v>
      </c>
      <c r="O261" s="118" t="s">
        <v>796</v>
      </c>
      <c r="P261" s="41" t="s">
        <v>2147</v>
      </c>
    </row>
    <row r="262" spans="1:16">
      <c r="A262" s="53" t="s">
        <v>2325</v>
      </c>
      <c r="B262" s="45" t="s">
        <v>2334</v>
      </c>
      <c r="C262" s="46">
        <v>1</v>
      </c>
      <c r="D262" s="54" t="s">
        <v>83</v>
      </c>
      <c r="E262" s="58" t="s">
        <v>71</v>
      </c>
      <c r="F262" s="48">
        <v>200</v>
      </c>
      <c r="G262" s="103">
        <v>0.15</v>
      </c>
      <c r="H262" s="50">
        <f t="shared" si="24"/>
        <v>170</v>
      </c>
      <c r="I262" s="50"/>
      <c r="J262" s="50"/>
      <c r="K262" s="50"/>
      <c r="L262" s="43" t="s">
        <v>71</v>
      </c>
      <c r="M262" s="77" t="s">
        <v>71</v>
      </c>
      <c r="N262" s="52" t="s">
        <v>828</v>
      </c>
      <c r="O262" s="118" t="s">
        <v>796</v>
      </c>
      <c r="P262" s="41" t="s">
        <v>2147</v>
      </c>
    </row>
    <row r="263" spans="1:16">
      <c r="A263" s="53" t="s">
        <v>2326</v>
      </c>
      <c r="B263" s="45" t="s">
        <v>2335</v>
      </c>
      <c r="C263" s="46">
        <v>1</v>
      </c>
      <c r="D263" s="54" t="s">
        <v>83</v>
      </c>
      <c r="E263" s="58" t="s">
        <v>71</v>
      </c>
      <c r="F263" s="48">
        <v>600</v>
      </c>
      <c r="G263" s="103">
        <v>0.15</v>
      </c>
      <c r="H263" s="50">
        <f t="shared" si="24"/>
        <v>510</v>
      </c>
      <c r="I263" s="50"/>
      <c r="J263" s="50"/>
      <c r="K263" s="50"/>
      <c r="L263" s="43" t="s">
        <v>71</v>
      </c>
      <c r="M263" s="77" t="s">
        <v>71</v>
      </c>
      <c r="N263" s="52" t="s">
        <v>828</v>
      </c>
      <c r="O263" s="118" t="s">
        <v>796</v>
      </c>
      <c r="P263" s="41" t="s">
        <v>2147</v>
      </c>
    </row>
    <row r="264" spans="1:16">
      <c r="A264" s="53" t="s">
        <v>2327</v>
      </c>
      <c r="B264" s="45" t="s">
        <v>2336</v>
      </c>
      <c r="C264" s="46">
        <v>1</v>
      </c>
      <c r="D264" s="54" t="s">
        <v>83</v>
      </c>
      <c r="E264" s="58" t="s">
        <v>71</v>
      </c>
      <c r="F264" s="48">
        <v>1400</v>
      </c>
      <c r="G264" s="103">
        <v>0.15</v>
      </c>
      <c r="H264" s="50">
        <f t="shared" ref="H264" si="28">F264-(F264*G264)</f>
        <v>1190</v>
      </c>
      <c r="I264" s="50"/>
      <c r="J264" s="50"/>
      <c r="K264" s="50"/>
      <c r="L264" s="43" t="s">
        <v>71</v>
      </c>
      <c r="M264" s="77" t="s">
        <v>71</v>
      </c>
      <c r="N264" s="52" t="s">
        <v>828</v>
      </c>
      <c r="O264" s="118" t="s">
        <v>796</v>
      </c>
      <c r="P264" s="41" t="s">
        <v>2147</v>
      </c>
    </row>
    <row r="265" spans="1:16">
      <c r="A265" s="53" t="s">
        <v>2328</v>
      </c>
      <c r="B265" s="45" t="s">
        <v>2337</v>
      </c>
      <c r="C265" s="46">
        <v>1</v>
      </c>
      <c r="D265" s="54" t="s">
        <v>83</v>
      </c>
      <c r="E265" s="58" t="s">
        <v>71</v>
      </c>
      <c r="F265" s="48">
        <v>3400</v>
      </c>
      <c r="G265" s="103">
        <v>0.15</v>
      </c>
      <c r="H265" s="50">
        <f t="shared" si="24"/>
        <v>2890</v>
      </c>
      <c r="I265" s="50"/>
      <c r="J265" s="50"/>
      <c r="K265" s="50"/>
      <c r="L265" s="43" t="s">
        <v>71</v>
      </c>
      <c r="M265" s="77" t="s">
        <v>71</v>
      </c>
      <c r="N265" s="52" t="s">
        <v>828</v>
      </c>
      <c r="O265" s="118" t="s">
        <v>796</v>
      </c>
      <c r="P265" s="41" t="s">
        <v>2147</v>
      </c>
    </row>
    <row r="266" spans="1:16">
      <c r="A266" s="53" t="s">
        <v>2329</v>
      </c>
      <c r="B266" s="45" t="s">
        <v>2338</v>
      </c>
      <c r="C266" s="46">
        <v>1</v>
      </c>
      <c r="D266" s="54" t="s">
        <v>83</v>
      </c>
      <c r="E266" s="58" t="s">
        <v>71</v>
      </c>
      <c r="F266" s="48"/>
      <c r="G266" s="103"/>
      <c r="H266" s="50">
        <f t="shared" si="24"/>
        <v>0</v>
      </c>
      <c r="I266" s="50"/>
      <c r="J266" s="50"/>
      <c r="K266" s="50"/>
      <c r="L266" s="43" t="s">
        <v>71</v>
      </c>
      <c r="M266" s="77" t="s">
        <v>71</v>
      </c>
      <c r="N266" s="52" t="s">
        <v>828</v>
      </c>
      <c r="O266" s="118" t="s">
        <v>796</v>
      </c>
      <c r="P266" s="41" t="s">
        <v>2147</v>
      </c>
    </row>
    <row r="267" spans="1:16">
      <c r="A267" s="53" t="s">
        <v>2330</v>
      </c>
      <c r="B267" s="45" t="s">
        <v>2339</v>
      </c>
      <c r="C267" s="46">
        <v>1</v>
      </c>
      <c r="D267" s="54" t="s">
        <v>83</v>
      </c>
      <c r="E267" s="58" t="s">
        <v>71</v>
      </c>
      <c r="F267" s="48"/>
      <c r="G267" s="103"/>
      <c r="H267" s="50">
        <f t="shared" si="24"/>
        <v>0</v>
      </c>
      <c r="I267" s="50"/>
      <c r="J267" s="50"/>
      <c r="K267" s="50"/>
      <c r="L267" s="43" t="s">
        <v>71</v>
      </c>
      <c r="M267" s="77" t="s">
        <v>71</v>
      </c>
      <c r="N267" s="52" t="s">
        <v>828</v>
      </c>
      <c r="O267" s="118" t="s">
        <v>796</v>
      </c>
      <c r="P267" s="41" t="s">
        <v>2147</v>
      </c>
    </row>
    <row r="268" spans="1:16">
      <c r="A268" s="84" t="s">
        <v>2340</v>
      </c>
      <c r="B268" s="85" t="s">
        <v>2341</v>
      </c>
      <c r="C268" s="87">
        <v>1</v>
      </c>
      <c r="D268" s="88" t="s">
        <v>83</v>
      </c>
      <c r="E268" s="111" t="s">
        <v>2340</v>
      </c>
      <c r="F268" s="89">
        <v>2749.166667</v>
      </c>
      <c r="G268" s="101">
        <v>0.18</v>
      </c>
      <c r="H268" s="90">
        <f t="shared" si="24"/>
        <v>2254.3166669399998</v>
      </c>
      <c r="I268" s="90" t="s">
        <v>481</v>
      </c>
      <c r="J268" s="90" t="e">
        <f>mbp15_3pl</f>
        <v>#REF!</v>
      </c>
      <c r="K268" s="86" t="e">
        <f>H268+J268</f>
        <v>#REF!</v>
      </c>
      <c r="L268" s="43" t="s">
        <v>71</v>
      </c>
      <c r="M268" s="77">
        <v>0.42</v>
      </c>
      <c r="N268" s="52" t="s">
        <v>829</v>
      </c>
      <c r="O268" s="118" t="s">
        <v>796</v>
      </c>
      <c r="P268" s="41" t="s">
        <v>2150</v>
      </c>
    </row>
    <row r="269" spans="1:16">
      <c r="A269" s="53" t="s">
        <v>2342</v>
      </c>
      <c r="B269" s="45" t="s">
        <v>2343</v>
      </c>
      <c r="C269" s="46">
        <v>1</v>
      </c>
      <c r="D269" s="54" t="s">
        <v>83</v>
      </c>
      <c r="E269" s="58" t="s">
        <v>71</v>
      </c>
      <c r="F269" s="48">
        <v>283.33</v>
      </c>
      <c r="G269" s="103">
        <v>0.16</v>
      </c>
      <c r="H269" s="50">
        <f t="shared" si="24"/>
        <v>237.99719999999999</v>
      </c>
      <c r="I269" s="50"/>
      <c r="J269" s="50"/>
      <c r="K269" s="50"/>
      <c r="L269" s="43" t="s">
        <v>71</v>
      </c>
      <c r="M269" s="77" t="s">
        <v>71</v>
      </c>
      <c r="N269" s="52" t="s">
        <v>829</v>
      </c>
      <c r="O269" s="118" t="s">
        <v>796</v>
      </c>
      <c r="P269" s="41" t="s">
        <v>2147</v>
      </c>
    </row>
    <row r="270" spans="1:16">
      <c r="A270" s="53" t="s">
        <v>2344</v>
      </c>
      <c r="B270" s="45" t="s">
        <v>2345</v>
      </c>
      <c r="C270" s="46">
        <v>1</v>
      </c>
      <c r="D270" s="54" t="s">
        <v>83</v>
      </c>
      <c r="E270" s="58" t="s">
        <v>71</v>
      </c>
      <c r="F270" s="48">
        <v>400</v>
      </c>
      <c r="G270" s="103">
        <v>0.16</v>
      </c>
      <c r="H270" s="50">
        <f t="shared" ref="H270" si="29">F270-(F270*G270)</f>
        <v>336</v>
      </c>
      <c r="I270" s="50"/>
      <c r="J270" s="50"/>
      <c r="K270" s="50"/>
      <c r="L270" s="43" t="s">
        <v>71</v>
      </c>
      <c r="M270" s="77" t="s">
        <v>71</v>
      </c>
      <c r="N270" s="52" t="s">
        <v>829</v>
      </c>
      <c r="O270" s="118" t="s">
        <v>796</v>
      </c>
      <c r="P270" s="41" t="s">
        <v>2147</v>
      </c>
    </row>
    <row r="271" spans="1:16">
      <c r="A271" s="53" t="s">
        <v>2346</v>
      </c>
      <c r="B271" s="45" t="s">
        <v>2351</v>
      </c>
      <c r="C271" s="46">
        <v>1</v>
      </c>
      <c r="D271" s="54" t="s">
        <v>83</v>
      </c>
      <c r="E271" s="58" t="s">
        <v>71</v>
      </c>
      <c r="F271" s="48">
        <v>400</v>
      </c>
      <c r="G271" s="103">
        <v>0.16</v>
      </c>
      <c r="H271" s="50">
        <f t="shared" si="24"/>
        <v>336</v>
      </c>
      <c r="I271" s="50"/>
      <c r="J271" s="50"/>
      <c r="K271" s="50"/>
      <c r="L271" s="43" t="s">
        <v>71</v>
      </c>
      <c r="M271" s="77" t="s">
        <v>71</v>
      </c>
      <c r="N271" s="52" t="s">
        <v>829</v>
      </c>
      <c r="O271" s="118" t="s">
        <v>796</v>
      </c>
      <c r="P271" s="41" t="s">
        <v>2147</v>
      </c>
    </row>
    <row r="272" spans="1:16">
      <c r="A272" s="53" t="s">
        <v>2347</v>
      </c>
      <c r="B272" s="45" t="s">
        <v>2352</v>
      </c>
      <c r="C272" s="46">
        <v>1</v>
      </c>
      <c r="D272" s="54" t="s">
        <v>83</v>
      </c>
      <c r="E272" s="58" t="s">
        <v>71</v>
      </c>
      <c r="F272" s="48">
        <v>1200</v>
      </c>
      <c r="G272" s="103">
        <v>0.16</v>
      </c>
      <c r="H272" s="50">
        <f t="shared" ref="H272" si="30">F272-(F272*G272)</f>
        <v>1008</v>
      </c>
      <c r="I272" s="50"/>
      <c r="J272" s="50"/>
      <c r="K272" s="50"/>
      <c r="L272" s="43" t="s">
        <v>71</v>
      </c>
      <c r="M272" s="77" t="s">
        <v>71</v>
      </c>
      <c r="N272" s="52" t="s">
        <v>829</v>
      </c>
      <c r="O272" s="118" t="s">
        <v>796</v>
      </c>
      <c r="P272" s="41" t="s">
        <v>2147</v>
      </c>
    </row>
    <row r="273" spans="1:16">
      <c r="A273" s="53" t="s">
        <v>2348</v>
      </c>
      <c r="B273" s="45" t="s">
        <v>2353</v>
      </c>
      <c r="C273" s="46">
        <v>1</v>
      </c>
      <c r="D273" s="54" t="s">
        <v>83</v>
      </c>
      <c r="E273" s="58" t="s">
        <v>71</v>
      </c>
      <c r="F273" s="48">
        <v>3200</v>
      </c>
      <c r="G273" s="103">
        <v>0.16</v>
      </c>
      <c r="H273" s="50">
        <f t="shared" si="24"/>
        <v>2688</v>
      </c>
      <c r="I273" s="50"/>
      <c r="J273" s="50"/>
      <c r="K273" s="50"/>
      <c r="L273" s="43" t="s">
        <v>71</v>
      </c>
      <c r="M273" s="77" t="s">
        <v>71</v>
      </c>
      <c r="N273" s="52" t="s">
        <v>829</v>
      </c>
      <c r="O273" s="118" t="s">
        <v>796</v>
      </c>
      <c r="P273" s="41" t="s">
        <v>2147</v>
      </c>
    </row>
    <row r="274" spans="1:16">
      <c r="A274" s="53" t="s">
        <v>2349</v>
      </c>
      <c r="B274" s="45" t="s">
        <v>2354</v>
      </c>
      <c r="C274" s="46">
        <v>1</v>
      </c>
      <c r="D274" s="54" t="s">
        <v>83</v>
      </c>
      <c r="E274" s="58" t="s">
        <v>71</v>
      </c>
      <c r="F274" s="48"/>
      <c r="G274" s="103"/>
      <c r="H274" s="50">
        <f t="shared" si="24"/>
        <v>0</v>
      </c>
      <c r="I274" s="50"/>
      <c r="J274" s="50"/>
      <c r="K274" s="50"/>
      <c r="L274" s="43" t="s">
        <v>71</v>
      </c>
      <c r="M274" s="77" t="s">
        <v>71</v>
      </c>
      <c r="N274" s="52" t="s">
        <v>829</v>
      </c>
      <c r="O274" s="118" t="s">
        <v>796</v>
      </c>
      <c r="P274" s="41" t="s">
        <v>2147</v>
      </c>
    </row>
    <row r="275" spans="1:16">
      <c r="A275" s="53" t="s">
        <v>2350</v>
      </c>
      <c r="B275" s="45" t="s">
        <v>2355</v>
      </c>
      <c r="C275" s="46">
        <v>1</v>
      </c>
      <c r="D275" s="54" t="s">
        <v>83</v>
      </c>
      <c r="E275" s="58" t="s">
        <v>71</v>
      </c>
      <c r="F275" s="48"/>
      <c r="G275" s="103"/>
      <c r="H275" s="50">
        <f t="shared" si="24"/>
        <v>0</v>
      </c>
      <c r="I275" s="50"/>
      <c r="J275" s="50"/>
      <c r="K275" s="50"/>
      <c r="L275" s="43" t="s">
        <v>71</v>
      </c>
      <c r="M275" s="77" t="s">
        <v>71</v>
      </c>
      <c r="N275" s="52" t="s">
        <v>829</v>
      </c>
      <c r="O275" s="118" t="s">
        <v>796</v>
      </c>
      <c r="P275" s="41" t="s">
        <v>2147</v>
      </c>
    </row>
    <row r="276" spans="1:16">
      <c r="A276" s="84" t="s">
        <v>2356</v>
      </c>
      <c r="B276" s="85" t="s">
        <v>2357</v>
      </c>
      <c r="C276" s="87">
        <v>1</v>
      </c>
      <c r="D276" s="88" t="s">
        <v>83</v>
      </c>
      <c r="E276" s="111" t="s">
        <v>2356</v>
      </c>
      <c r="F276" s="89">
        <v>2749.166667</v>
      </c>
      <c r="G276" s="101">
        <v>0.18</v>
      </c>
      <c r="H276" s="90">
        <f t="shared" si="24"/>
        <v>2254.3166669399998</v>
      </c>
      <c r="I276" s="90" t="s">
        <v>481</v>
      </c>
      <c r="J276" s="90" t="e">
        <f>mbp15_3pl</f>
        <v>#REF!</v>
      </c>
      <c r="K276" s="86" t="e">
        <f>H276+J276</f>
        <v>#REF!</v>
      </c>
      <c r="L276" s="43" t="s">
        <v>71</v>
      </c>
      <c r="M276" s="77">
        <v>0.42</v>
      </c>
      <c r="N276" s="52" t="s">
        <v>829</v>
      </c>
      <c r="O276" s="118" t="s">
        <v>796</v>
      </c>
      <c r="P276" s="41" t="s">
        <v>2150</v>
      </c>
    </row>
    <row r="277" spans="1:16">
      <c r="A277" s="53" t="s">
        <v>2358</v>
      </c>
      <c r="B277" s="45" t="s">
        <v>2359</v>
      </c>
      <c r="C277" s="46">
        <v>1</v>
      </c>
      <c r="D277" s="54" t="s">
        <v>83</v>
      </c>
      <c r="E277" s="58" t="s">
        <v>71</v>
      </c>
      <c r="F277" s="48">
        <v>283.33</v>
      </c>
      <c r="G277" s="103">
        <v>0.16</v>
      </c>
      <c r="H277" s="50">
        <f t="shared" si="24"/>
        <v>237.99719999999999</v>
      </c>
      <c r="I277" s="50"/>
      <c r="J277" s="50"/>
      <c r="K277" s="50"/>
      <c r="L277" s="43" t="s">
        <v>71</v>
      </c>
      <c r="M277" s="77" t="s">
        <v>71</v>
      </c>
      <c r="N277" s="52" t="s">
        <v>829</v>
      </c>
      <c r="O277" s="118" t="s">
        <v>796</v>
      </c>
      <c r="P277" s="41" t="s">
        <v>2147</v>
      </c>
    </row>
    <row r="278" spans="1:16">
      <c r="A278" s="53" t="s">
        <v>2360</v>
      </c>
      <c r="B278" s="45" t="s">
        <v>2361</v>
      </c>
      <c r="C278" s="46">
        <v>1</v>
      </c>
      <c r="D278" s="54" t="s">
        <v>83</v>
      </c>
      <c r="E278" s="58" t="s">
        <v>71</v>
      </c>
      <c r="F278" s="48">
        <v>400</v>
      </c>
      <c r="G278" s="103">
        <v>0.16</v>
      </c>
      <c r="H278" s="50">
        <f t="shared" ref="H278" si="31">F278-(F278*G278)</f>
        <v>336</v>
      </c>
      <c r="I278" s="50"/>
      <c r="J278" s="50"/>
      <c r="K278" s="50"/>
      <c r="L278" s="43" t="s">
        <v>71</v>
      </c>
      <c r="M278" s="77" t="s">
        <v>71</v>
      </c>
      <c r="N278" s="52" t="s">
        <v>829</v>
      </c>
      <c r="O278" s="118" t="s">
        <v>796</v>
      </c>
      <c r="P278" s="41" t="s">
        <v>2147</v>
      </c>
    </row>
    <row r="279" spans="1:16">
      <c r="A279" s="53" t="s">
        <v>2362</v>
      </c>
      <c r="B279" s="45" t="s">
        <v>2363</v>
      </c>
      <c r="C279" s="46">
        <v>1</v>
      </c>
      <c r="D279" s="54" t="s">
        <v>83</v>
      </c>
      <c r="E279" s="58" t="s">
        <v>71</v>
      </c>
      <c r="F279" s="48">
        <v>400</v>
      </c>
      <c r="G279" s="103">
        <v>0.16</v>
      </c>
      <c r="H279" s="50">
        <f t="shared" si="24"/>
        <v>336</v>
      </c>
      <c r="I279" s="50"/>
      <c r="J279" s="50"/>
      <c r="K279" s="50"/>
      <c r="L279" s="43" t="s">
        <v>71</v>
      </c>
      <c r="M279" s="77" t="s">
        <v>71</v>
      </c>
      <c r="N279" s="52" t="s">
        <v>829</v>
      </c>
      <c r="O279" s="118" t="s">
        <v>796</v>
      </c>
      <c r="P279" s="41" t="s">
        <v>2147</v>
      </c>
    </row>
    <row r="280" spans="1:16">
      <c r="A280" s="53" t="s">
        <v>2364</v>
      </c>
      <c r="B280" s="45" t="s">
        <v>2367</v>
      </c>
      <c r="C280" s="46">
        <v>1</v>
      </c>
      <c r="D280" s="54" t="s">
        <v>83</v>
      </c>
      <c r="E280" s="58" t="s">
        <v>71</v>
      </c>
      <c r="F280" s="48">
        <v>1200</v>
      </c>
      <c r="G280" s="103">
        <v>0.16</v>
      </c>
      <c r="H280" s="50">
        <f t="shared" ref="H280" si="32">F280-(F280*G280)</f>
        <v>1008</v>
      </c>
      <c r="I280" s="50"/>
      <c r="J280" s="50"/>
      <c r="K280" s="50"/>
      <c r="L280" s="43" t="s">
        <v>71</v>
      </c>
      <c r="M280" s="77" t="s">
        <v>71</v>
      </c>
      <c r="N280" s="52" t="s">
        <v>829</v>
      </c>
      <c r="O280" s="118" t="s">
        <v>796</v>
      </c>
      <c r="P280" s="41" t="s">
        <v>2147</v>
      </c>
    </row>
    <row r="281" spans="1:16">
      <c r="A281" s="53" t="s">
        <v>2365</v>
      </c>
      <c r="B281" s="45" t="s">
        <v>2366</v>
      </c>
      <c r="C281" s="46">
        <v>1</v>
      </c>
      <c r="D281" s="54" t="s">
        <v>83</v>
      </c>
      <c r="E281" s="58" t="s">
        <v>71</v>
      </c>
      <c r="F281" s="48">
        <v>3200</v>
      </c>
      <c r="G281" s="103">
        <v>0.16</v>
      </c>
      <c r="H281" s="50">
        <f t="shared" si="24"/>
        <v>2688</v>
      </c>
      <c r="I281" s="50"/>
      <c r="J281" s="50"/>
      <c r="K281" s="50"/>
      <c r="L281" s="43" t="s">
        <v>71</v>
      </c>
      <c r="M281" s="77" t="s">
        <v>71</v>
      </c>
      <c r="N281" s="52" t="s">
        <v>829</v>
      </c>
      <c r="O281" s="118" t="s">
        <v>796</v>
      </c>
      <c r="P281" s="41" t="s">
        <v>2147</v>
      </c>
    </row>
    <row r="282" spans="1:16">
      <c r="A282" s="53" t="s">
        <v>2368</v>
      </c>
      <c r="B282" s="45" t="s">
        <v>2370</v>
      </c>
      <c r="C282" s="46">
        <v>1</v>
      </c>
      <c r="D282" s="54" t="s">
        <v>83</v>
      </c>
      <c r="E282" s="58" t="s">
        <v>71</v>
      </c>
      <c r="F282" s="48"/>
      <c r="G282" s="103"/>
      <c r="H282" s="50">
        <f t="shared" si="24"/>
        <v>0</v>
      </c>
      <c r="I282" s="50"/>
      <c r="J282" s="50"/>
      <c r="K282" s="50"/>
      <c r="L282" s="43" t="s">
        <v>71</v>
      </c>
      <c r="M282" s="77" t="s">
        <v>71</v>
      </c>
      <c r="N282" s="52" t="s">
        <v>829</v>
      </c>
      <c r="O282" s="118" t="s">
        <v>796</v>
      </c>
      <c r="P282" s="41" t="s">
        <v>2147</v>
      </c>
    </row>
    <row r="283" spans="1:16">
      <c r="A283" s="53" t="s">
        <v>2369</v>
      </c>
      <c r="B283" s="45" t="s">
        <v>2371</v>
      </c>
      <c r="C283" s="46">
        <v>1</v>
      </c>
      <c r="D283" s="54" t="s">
        <v>83</v>
      </c>
      <c r="E283" s="58" t="s">
        <v>71</v>
      </c>
      <c r="F283" s="48"/>
      <c r="G283" s="103"/>
      <c r="H283" s="50">
        <f t="shared" si="24"/>
        <v>0</v>
      </c>
      <c r="I283" s="50"/>
      <c r="J283" s="50"/>
      <c r="K283" s="50"/>
      <c r="L283" s="43" t="s">
        <v>71</v>
      </c>
      <c r="M283" s="77" t="s">
        <v>71</v>
      </c>
      <c r="N283" s="52" t="s">
        <v>829</v>
      </c>
      <c r="O283" s="118" t="s">
        <v>796</v>
      </c>
      <c r="P283" s="41" t="s">
        <v>2147</v>
      </c>
    </row>
    <row r="284" spans="1:16">
      <c r="A284" s="44" t="s">
        <v>2058</v>
      </c>
      <c r="B284" s="45" t="s">
        <v>299</v>
      </c>
      <c r="C284" s="46">
        <v>1</v>
      </c>
      <c r="D284" s="59" t="s">
        <v>255</v>
      </c>
      <c r="E284" s="60" t="s">
        <v>2058</v>
      </c>
      <c r="F284" s="17">
        <v>35.9</v>
      </c>
      <c r="G284" s="106">
        <v>0.2</v>
      </c>
      <c r="H284" s="61">
        <f t="shared" si="24"/>
        <v>28.72</v>
      </c>
      <c r="I284" s="50"/>
      <c r="J284" s="50"/>
      <c r="K284" s="50"/>
      <c r="L284" s="43" t="s">
        <v>71</v>
      </c>
      <c r="M284" s="77" t="s">
        <v>71</v>
      </c>
      <c r="N284" s="57" t="s">
        <v>121</v>
      </c>
      <c r="O284" s="118" t="s">
        <v>800</v>
      </c>
      <c r="P284" s="41" t="s">
        <v>2148</v>
      </c>
    </row>
    <row r="285" spans="1:16">
      <c r="A285" s="44" t="s">
        <v>297</v>
      </c>
      <c r="B285" s="45" t="s">
        <v>638</v>
      </c>
      <c r="C285" s="46">
        <v>1</v>
      </c>
      <c r="D285" s="59" t="s">
        <v>255</v>
      </c>
      <c r="E285" s="60" t="s">
        <v>297</v>
      </c>
      <c r="F285" s="17">
        <v>157.5</v>
      </c>
      <c r="G285" s="106">
        <v>0.2</v>
      </c>
      <c r="H285" s="61">
        <f t="shared" si="24"/>
        <v>126</v>
      </c>
      <c r="I285" s="50"/>
      <c r="J285" s="50"/>
      <c r="K285" s="50"/>
      <c r="L285" s="43" t="s">
        <v>71</v>
      </c>
      <c r="M285" s="77" t="s">
        <v>71</v>
      </c>
      <c r="N285" s="57" t="s">
        <v>121</v>
      </c>
      <c r="O285" s="118" t="s">
        <v>800</v>
      </c>
      <c r="P285" s="41" t="s">
        <v>2148</v>
      </c>
    </row>
    <row r="286" spans="1:16">
      <c r="A286" s="44" t="s">
        <v>334</v>
      </c>
      <c r="B286" s="45" t="s">
        <v>639</v>
      </c>
      <c r="C286" s="46">
        <v>1</v>
      </c>
      <c r="D286" s="59" t="s">
        <v>255</v>
      </c>
      <c r="E286" s="60" t="s">
        <v>334</v>
      </c>
      <c r="F286" s="17">
        <v>185</v>
      </c>
      <c r="G286" s="106">
        <v>0.2</v>
      </c>
      <c r="H286" s="61">
        <f t="shared" si="24"/>
        <v>148</v>
      </c>
      <c r="I286" s="50"/>
      <c r="J286" s="50"/>
      <c r="K286" s="50"/>
      <c r="L286" s="43" t="s">
        <v>71</v>
      </c>
      <c r="M286" s="77" t="s">
        <v>71</v>
      </c>
      <c r="N286" s="57" t="s">
        <v>121</v>
      </c>
      <c r="O286" s="118" t="s">
        <v>800</v>
      </c>
      <c r="P286" s="41" t="s">
        <v>2148</v>
      </c>
    </row>
    <row r="287" spans="1:16">
      <c r="A287" s="44" t="s">
        <v>335</v>
      </c>
      <c r="B287" s="45" t="s">
        <v>385</v>
      </c>
      <c r="C287" s="46">
        <v>1</v>
      </c>
      <c r="D287" s="59" t="s">
        <v>255</v>
      </c>
      <c r="E287" s="60" t="s">
        <v>335</v>
      </c>
      <c r="F287" s="17">
        <v>190</v>
      </c>
      <c r="G287" s="106">
        <v>0.2</v>
      </c>
      <c r="H287" s="61">
        <f t="shared" si="24"/>
        <v>152</v>
      </c>
      <c r="I287" s="50"/>
      <c r="J287" s="50"/>
      <c r="K287" s="50"/>
      <c r="L287" s="43" t="s">
        <v>71</v>
      </c>
      <c r="M287" s="77" t="s">
        <v>71</v>
      </c>
      <c r="N287" s="57" t="s">
        <v>121</v>
      </c>
      <c r="O287" s="118" t="s">
        <v>800</v>
      </c>
      <c r="P287" s="41" t="s">
        <v>2148</v>
      </c>
    </row>
    <row r="288" spans="1:16">
      <c r="A288" s="44" t="s">
        <v>1902</v>
      </c>
      <c r="B288" s="45" t="s">
        <v>1903</v>
      </c>
      <c r="C288" s="46">
        <v>1</v>
      </c>
      <c r="D288" s="59" t="s">
        <v>255</v>
      </c>
      <c r="E288" s="60" t="s">
        <v>1902</v>
      </c>
      <c r="F288" s="17">
        <v>64.900000000000006</v>
      </c>
      <c r="G288" s="106">
        <v>0.2</v>
      </c>
      <c r="H288" s="61">
        <f t="shared" si="24"/>
        <v>51.92</v>
      </c>
      <c r="I288" s="50"/>
      <c r="J288" s="50"/>
      <c r="K288" s="50"/>
      <c r="L288" s="43" t="s">
        <v>71</v>
      </c>
      <c r="M288" s="77" t="s">
        <v>71</v>
      </c>
      <c r="N288" s="57" t="s">
        <v>121</v>
      </c>
      <c r="O288" s="118" t="s">
        <v>800</v>
      </c>
      <c r="P288" s="41" t="s">
        <v>2148</v>
      </c>
    </row>
    <row r="289" spans="1:16">
      <c r="A289" s="44" t="s">
        <v>2208</v>
      </c>
      <c r="B289" s="45" t="s">
        <v>2209</v>
      </c>
      <c r="C289" s="46">
        <v>1</v>
      </c>
      <c r="D289" s="59" t="s">
        <v>2184</v>
      </c>
      <c r="E289" s="60" t="s">
        <v>2208</v>
      </c>
      <c r="F289" s="17">
        <v>49.96</v>
      </c>
      <c r="G289" s="106">
        <v>0.2</v>
      </c>
      <c r="H289" s="61">
        <f t="shared" si="24"/>
        <v>39.968000000000004</v>
      </c>
      <c r="I289" s="50"/>
      <c r="J289" s="50"/>
      <c r="K289" s="50"/>
      <c r="L289" s="43" t="s">
        <v>71</v>
      </c>
      <c r="M289" s="77" t="s">
        <v>71</v>
      </c>
      <c r="N289" s="57" t="s">
        <v>121</v>
      </c>
      <c r="O289" s="118" t="s">
        <v>800</v>
      </c>
      <c r="P289" s="41" t="s">
        <v>2148</v>
      </c>
    </row>
    <row r="290" spans="1:16">
      <c r="A290" s="44" t="s">
        <v>2212</v>
      </c>
      <c r="B290" s="45" t="s">
        <v>2213</v>
      </c>
      <c r="C290" s="46">
        <v>1</v>
      </c>
      <c r="D290" s="59" t="s">
        <v>2184</v>
      </c>
      <c r="E290" s="60" t="s">
        <v>2212</v>
      </c>
      <c r="F290" s="17">
        <v>67.459999999999994</v>
      </c>
      <c r="G290" s="106">
        <v>0.2</v>
      </c>
      <c r="H290" s="61">
        <f t="shared" si="24"/>
        <v>53.967999999999996</v>
      </c>
      <c r="I290" s="50"/>
      <c r="J290" s="50"/>
      <c r="K290" s="50"/>
      <c r="L290" s="43" t="s">
        <v>71</v>
      </c>
      <c r="M290" s="77" t="s">
        <v>71</v>
      </c>
      <c r="N290" s="57" t="s">
        <v>121</v>
      </c>
      <c r="O290" s="118" t="s">
        <v>800</v>
      </c>
      <c r="P290" s="41" t="s">
        <v>2148</v>
      </c>
    </row>
    <row r="291" spans="1:16">
      <c r="A291" s="44" t="s">
        <v>2214</v>
      </c>
      <c r="B291" s="45" t="s">
        <v>2215</v>
      </c>
      <c r="C291" s="46">
        <v>1</v>
      </c>
      <c r="D291" s="59" t="s">
        <v>2184</v>
      </c>
      <c r="E291" s="60" t="s">
        <v>2214</v>
      </c>
      <c r="F291" s="17">
        <v>74.95</v>
      </c>
      <c r="G291" s="106">
        <v>0.2</v>
      </c>
      <c r="H291" s="61">
        <f t="shared" si="24"/>
        <v>59.96</v>
      </c>
      <c r="I291" s="50"/>
      <c r="J291" s="50"/>
      <c r="K291" s="50"/>
      <c r="L291" s="43" t="s">
        <v>71</v>
      </c>
      <c r="M291" s="77" t="s">
        <v>71</v>
      </c>
      <c r="N291" s="57" t="s">
        <v>121</v>
      </c>
      <c r="O291" s="118" t="s">
        <v>800</v>
      </c>
      <c r="P291" s="41" t="s">
        <v>2148</v>
      </c>
    </row>
    <row r="292" spans="1:16">
      <c r="A292" s="44" t="s">
        <v>2216</v>
      </c>
      <c r="B292" s="45" t="s">
        <v>2217</v>
      </c>
      <c r="C292" s="46">
        <v>1</v>
      </c>
      <c r="D292" s="59" t="s">
        <v>2184</v>
      </c>
      <c r="E292" s="60" t="s">
        <v>2216</v>
      </c>
      <c r="F292" s="17">
        <v>83.29</v>
      </c>
      <c r="G292" s="106">
        <v>0.2</v>
      </c>
      <c r="H292" s="61">
        <f t="shared" si="24"/>
        <v>66.632000000000005</v>
      </c>
      <c r="I292" s="50"/>
      <c r="J292" s="50"/>
      <c r="K292" s="50"/>
      <c r="L292" s="43" t="s">
        <v>71</v>
      </c>
      <c r="M292" s="77" t="s">
        <v>71</v>
      </c>
      <c r="N292" s="57" t="s">
        <v>121</v>
      </c>
      <c r="O292" s="118" t="s">
        <v>800</v>
      </c>
      <c r="P292" s="41" t="s">
        <v>2148</v>
      </c>
    </row>
    <row r="293" spans="1:16">
      <c r="A293" s="44" t="s">
        <v>872</v>
      </c>
      <c r="B293" s="45" t="s">
        <v>873</v>
      </c>
      <c r="C293" s="46">
        <v>1</v>
      </c>
      <c r="D293" s="59" t="s">
        <v>196</v>
      </c>
      <c r="E293" s="60" t="s">
        <v>872</v>
      </c>
      <c r="F293" s="17">
        <v>99</v>
      </c>
      <c r="G293" s="106">
        <v>0.2</v>
      </c>
      <c r="H293" s="61">
        <f t="shared" si="24"/>
        <v>79.2</v>
      </c>
      <c r="I293" s="50"/>
      <c r="J293" s="50"/>
      <c r="K293" s="50"/>
      <c r="L293" s="43" t="s">
        <v>71</v>
      </c>
      <c r="M293" s="77" t="s">
        <v>71</v>
      </c>
      <c r="N293" s="52" t="s">
        <v>121</v>
      </c>
      <c r="O293" s="118" t="s">
        <v>800</v>
      </c>
      <c r="P293" s="41" t="s">
        <v>2148</v>
      </c>
    </row>
    <row r="294" spans="1:16">
      <c r="A294" s="44" t="s">
        <v>874</v>
      </c>
      <c r="B294" s="45" t="s">
        <v>875</v>
      </c>
      <c r="C294" s="46">
        <v>1</v>
      </c>
      <c r="D294" s="59" t="s">
        <v>196</v>
      </c>
      <c r="E294" s="60" t="s">
        <v>874</v>
      </c>
      <c r="F294" s="17">
        <v>216</v>
      </c>
      <c r="G294" s="106">
        <v>0.2</v>
      </c>
      <c r="H294" s="61">
        <f t="shared" si="24"/>
        <v>172.8</v>
      </c>
      <c r="I294" s="50"/>
      <c r="J294" s="50"/>
      <c r="K294" s="50"/>
      <c r="L294" s="43" t="s">
        <v>71</v>
      </c>
      <c r="M294" s="77" t="s">
        <v>71</v>
      </c>
      <c r="N294" s="57" t="s">
        <v>121</v>
      </c>
      <c r="O294" s="118" t="s">
        <v>800</v>
      </c>
      <c r="P294" s="41" t="s">
        <v>2148</v>
      </c>
    </row>
    <row r="295" spans="1:16">
      <c r="A295" s="44" t="s">
        <v>19</v>
      </c>
      <c r="B295" s="45" t="s">
        <v>387</v>
      </c>
      <c r="C295" s="46">
        <v>1</v>
      </c>
      <c r="D295" s="54" t="s">
        <v>83</v>
      </c>
      <c r="E295" s="58" t="s">
        <v>19</v>
      </c>
      <c r="F295" s="48">
        <v>74.17</v>
      </c>
      <c r="G295" s="103">
        <v>0.17</v>
      </c>
      <c r="H295" s="50">
        <f t="shared" si="24"/>
        <v>61.561099999999996</v>
      </c>
      <c r="I295" s="50"/>
      <c r="J295" s="50"/>
      <c r="K295" s="50"/>
      <c r="L295" s="43" t="s">
        <v>71</v>
      </c>
      <c r="M295" s="77">
        <v>0.05</v>
      </c>
      <c r="N295" s="57" t="s">
        <v>121</v>
      </c>
      <c r="O295" s="118" t="s">
        <v>800</v>
      </c>
      <c r="P295" s="41" t="s">
        <v>2148</v>
      </c>
    </row>
    <row r="296" spans="1:16">
      <c r="A296" s="44" t="s">
        <v>25</v>
      </c>
      <c r="B296" s="45" t="s">
        <v>384</v>
      </c>
      <c r="C296" s="46">
        <v>1</v>
      </c>
      <c r="D296" s="54" t="s">
        <v>83</v>
      </c>
      <c r="E296" s="58" t="s">
        <v>25</v>
      </c>
      <c r="F296" s="48">
        <v>74.17</v>
      </c>
      <c r="G296" s="103">
        <v>0.17</v>
      </c>
      <c r="H296" s="50">
        <f t="shared" si="24"/>
        <v>61.561099999999996</v>
      </c>
      <c r="I296" s="50"/>
      <c r="J296" s="50"/>
      <c r="K296" s="50"/>
      <c r="L296" s="51" t="s">
        <v>71</v>
      </c>
      <c r="M296" s="77">
        <v>0.05</v>
      </c>
      <c r="N296" s="57" t="s">
        <v>121</v>
      </c>
      <c r="O296" s="118" t="s">
        <v>800</v>
      </c>
      <c r="P296" s="41" t="s">
        <v>2148</v>
      </c>
    </row>
    <row r="297" spans="1:16">
      <c r="A297" s="44" t="s">
        <v>154</v>
      </c>
      <c r="B297" s="45" t="s">
        <v>395</v>
      </c>
      <c r="C297" s="46">
        <v>1</v>
      </c>
      <c r="D297" s="54" t="s">
        <v>156</v>
      </c>
      <c r="E297" s="63" t="s">
        <v>154</v>
      </c>
      <c r="F297" s="48">
        <v>119.17</v>
      </c>
      <c r="G297" s="103">
        <v>0.3</v>
      </c>
      <c r="H297" s="50">
        <f>F297-(F297*G297)</f>
        <v>83.419000000000011</v>
      </c>
      <c r="I297" s="50"/>
      <c r="J297" s="50"/>
      <c r="K297" s="50"/>
      <c r="L297" s="51">
        <v>7.68</v>
      </c>
      <c r="M297" s="77">
        <v>0.01</v>
      </c>
      <c r="N297" s="52" t="s">
        <v>121</v>
      </c>
      <c r="O297" s="118" t="s">
        <v>800</v>
      </c>
      <c r="P297" s="41" t="s">
        <v>2149</v>
      </c>
    </row>
    <row r="298" spans="1:16">
      <c r="A298" s="44" t="s">
        <v>274</v>
      </c>
      <c r="B298" s="45" t="s">
        <v>275</v>
      </c>
      <c r="C298" s="46">
        <v>1</v>
      </c>
      <c r="D298" s="59" t="s">
        <v>156</v>
      </c>
      <c r="E298" s="60" t="s">
        <v>274</v>
      </c>
      <c r="F298" s="17">
        <v>251.66</v>
      </c>
      <c r="G298" s="106">
        <v>0.3</v>
      </c>
      <c r="H298" s="61">
        <f t="shared" ref="H298" si="33">F298-(F298*G298)</f>
        <v>176.16200000000001</v>
      </c>
      <c r="I298" s="50"/>
      <c r="J298" s="50"/>
      <c r="K298" s="50"/>
      <c r="L298" s="51">
        <v>15.36</v>
      </c>
      <c r="M298" s="77">
        <v>0.02</v>
      </c>
      <c r="N298" s="57" t="s">
        <v>121</v>
      </c>
      <c r="O298" s="118" t="s">
        <v>800</v>
      </c>
      <c r="P298" s="41" t="s">
        <v>2149</v>
      </c>
    </row>
    <row r="299" spans="1:16">
      <c r="A299" s="44" t="s">
        <v>155</v>
      </c>
      <c r="B299" s="45" t="s">
        <v>396</v>
      </c>
      <c r="C299" s="46">
        <v>1</v>
      </c>
      <c r="D299" s="54" t="s">
        <v>156</v>
      </c>
      <c r="E299" s="63" t="s">
        <v>155</v>
      </c>
      <c r="F299" s="48">
        <v>119.17</v>
      </c>
      <c r="G299" s="103">
        <v>0.3</v>
      </c>
      <c r="H299" s="50">
        <f>F299-(F299*G299)</f>
        <v>83.419000000000011</v>
      </c>
      <c r="I299" s="50"/>
      <c r="J299" s="50"/>
      <c r="K299" s="50"/>
      <c r="L299" s="51">
        <v>7.68</v>
      </c>
      <c r="M299" s="77">
        <v>0.01</v>
      </c>
      <c r="N299" s="52" t="s">
        <v>121</v>
      </c>
      <c r="O299" s="118" t="s">
        <v>800</v>
      </c>
      <c r="P299" s="41" t="s">
        <v>2149</v>
      </c>
    </row>
    <row r="300" spans="1:16">
      <c r="A300" s="44" t="s">
        <v>234</v>
      </c>
      <c r="B300" s="45" t="s">
        <v>398</v>
      </c>
      <c r="C300" s="46">
        <v>1</v>
      </c>
      <c r="D300" s="59" t="s">
        <v>156</v>
      </c>
      <c r="E300" s="60" t="s">
        <v>234</v>
      </c>
      <c r="F300" s="17">
        <v>251.66</v>
      </c>
      <c r="G300" s="106">
        <v>0.3</v>
      </c>
      <c r="H300" s="61">
        <f t="shared" ref="H300:H321" si="34">F300-(F300*G300)</f>
        <v>176.16200000000001</v>
      </c>
      <c r="I300" s="50"/>
      <c r="J300" s="50"/>
      <c r="K300" s="50"/>
      <c r="L300" s="51">
        <v>15.36</v>
      </c>
      <c r="M300" s="77">
        <v>0.01</v>
      </c>
      <c r="N300" s="57" t="s">
        <v>121</v>
      </c>
      <c r="O300" s="118" t="s">
        <v>800</v>
      </c>
      <c r="P300" s="41" t="s">
        <v>2149</v>
      </c>
    </row>
    <row r="301" spans="1:16">
      <c r="A301" s="44" t="s">
        <v>2194</v>
      </c>
      <c r="B301" s="45" t="s">
        <v>2196</v>
      </c>
      <c r="C301" s="46">
        <v>1</v>
      </c>
      <c r="D301" s="54" t="s">
        <v>2184</v>
      </c>
      <c r="E301" s="58" t="s">
        <v>2194</v>
      </c>
      <c r="F301" s="48">
        <v>41.63</v>
      </c>
      <c r="G301" s="103">
        <v>0.2</v>
      </c>
      <c r="H301" s="50">
        <f t="shared" si="34"/>
        <v>33.304000000000002</v>
      </c>
      <c r="I301" s="50"/>
      <c r="J301" s="50"/>
      <c r="K301" s="50"/>
      <c r="L301" s="82" t="s">
        <v>71</v>
      </c>
      <c r="M301" s="83" t="s">
        <v>71</v>
      </c>
      <c r="N301" s="57" t="s">
        <v>121</v>
      </c>
      <c r="O301" s="119" t="s">
        <v>800</v>
      </c>
      <c r="P301" s="41" t="s">
        <v>2148</v>
      </c>
    </row>
    <row r="302" spans="1:16">
      <c r="A302" s="44" t="s">
        <v>2195</v>
      </c>
      <c r="B302" s="45" t="s">
        <v>2197</v>
      </c>
      <c r="C302" s="46">
        <v>1</v>
      </c>
      <c r="D302" s="54" t="s">
        <v>2184</v>
      </c>
      <c r="E302" s="58" t="s">
        <v>2195</v>
      </c>
      <c r="F302" s="48">
        <v>41.63</v>
      </c>
      <c r="G302" s="103">
        <v>0.2</v>
      </c>
      <c r="H302" s="50">
        <f t="shared" si="34"/>
        <v>33.304000000000002</v>
      </c>
      <c r="I302" s="50"/>
      <c r="J302" s="50"/>
      <c r="K302" s="50"/>
      <c r="L302" s="82" t="s">
        <v>71</v>
      </c>
      <c r="M302" s="83" t="s">
        <v>71</v>
      </c>
      <c r="N302" s="57" t="s">
        <v>121</v>
      </c>
      <c r="O302" s="119" t="s">
        <v>800</v>
      </c>
      <c r="P302" s="41" t="s">
        <v>2148</v>
      </c>
    </row>
    <row r="303" spans="1:16">
      <c r="A303" s="44" t="s">
        <v>449</v>
      </c>
      <c r="B303" s="45" t="s">
        <v>482</v>
      </c>
      <c r="C303" s="46">
        <v>1</v>
      </c>
      <c r="D303" s="54" t="s">
        <v>90</v>
      </c>
      <c r="E303" s="58" t="s">
        <v>449</v>
      </c>
      <c r="F303" s="48">
        <v>79.17</v>
      </c>
      <c r="G303" s="103">
        <v>0.2</v>
      </c>
      <c r="H303" s="50">
        <f t="shared" si="34"/>
        <v>63.335999999999999</v>
      </c>
      <c r="I303" s="50"/>
      <c r="J303" s="50"/>
      <c r="K303" s="50"/>
      <c r="L303" s="82" t="s">
        <v>71</v>
      </c>
      <c r="M303" s="83" t="s">
        <v>71</v>
      </c>
      <c r="N303" s="57" t="s">
        <v>121</v>
      </c>
      <c r="O303" s="119" t="s">
        <v>800</v>
      </c>
      <c r="P303" s="41" t="s">
        <v>2148</v>
      </c>
    </row>
    <row r="304" spans="1:16">
      <c r="A304" s="44" t="s">
        <v>450</v>
      </c>
      <c r="B304" s="45" t="s">
        <v>810</v>
      </c>
      <c r="C304" s="46">
        <v>1</v>
      </c>
      <c r="D304" s="54" t="s">
        <v>90</v>
      </c>
      <c r="E304" s="58" t="s">
        <v>450</v>
      </c>
      <c r="F304" s="48">
        <v>79.17</v>
      </c>
      <c r="G304" s="103">
        <v>0.2</v>
      </c>
      <c r="H304" s="50">
        <f t="shared" si="34"/>
        <v>63.335999999999999</v>
      </c>
      <c r="I304" s="50"/>
      <c r="J304" s="50"/>
      <c r="K304" s="50"/>
      <c r="L304" s="82" t="s">
        <v>71</v>
      </c>
      <c r="M304" s="83" t="s">
        <v>71</v>
      </c>
      <c r="N304" s="57" t="s">
        <v>121</v>
      </c>
      <c r="O304" s="119" t="s">
        <v>800</v>
      </c>
      <c r="P304" s="41" t="s">
        <v>2148</v>
      </c>
    </row>
    <row r="305" spans="1:16">
      <c r="A305" s="44" t="s">
        <v>17</v>
      </c>
      <c r="B305" s="45" t="s">
        <v>464</v>
      </c>
      <c r="C305" s="46">
        <v>1</v>
      </c>
      <c r="D305" s="54" t="s">
        <v>907</v>
      </c>
      <c r="E305" s="58" t="s">
        <v>917</v>
      </c>
      <c r="F305" s="48">
        <v>29</v>
      </c>
      <c r="G305" s="103">
        <v>0.2</v>
      </c>
      <c r="H305" s="50">
        <f t="shared" si="34"/>
        <v>23.2</v>
      </c>
      <c r="I305" s="50"/>
      <c r="J305" s="50"/>
      <c r="K305" s="50"/>
      <c r="L305" s="82" t="s">
        <v>71</v>
      </c>
      <c r="M305" s="83" t="s">
        <v>71</v>
      </c>
      <c r="N305" s="57" t="s">
        <v>121</v>
      </c>
      <c r="O305" s="118" t="s">
        <v>800</v>
      </c>
      <c r="P305" s="41" t="s">
        <v>2148</v>
      </c>
    </row>
    <row r="306" spans="1:16">
      <c r="A306" s="44" t="s">
        <v>24</v>
      </c>
      <c r="B306" s="45" t="s">
        <v>467</v>
      </c>
      <c r="C306" s="46">
        <v>1</v>
      </c>
      <c r="D306" s="54" t="s">
        <v>907</v>
      </c>
      <c r="E306" s="58" t="s">
        <v>2218</v>
      </c>
      <c r="F306" s="48">
        <v>29</v>
      </c>
      <c r="G306" s="103">
        <v>0.2</v>
      </c>
      <c r="H306" s="50">
        <f t="shared" si="34"/>
        <v>23.2</v>
      </c>
      <c r="I306" s="50"/>
      <c r="J306" s="50"/>
      <c r="K306" s="50"/>
      <c r="L306" s="82" t="s">
        <v>71</v>
      </c>
      <c r="M306" s="83" t="s">
        <v>71</v>
      </c>
      <c r="N306" s="57" t="s">
        <v>121</v>
      </c>
      <c r="O306" s="118" t="s">
        <v>800</v>
      </c>
      <c r="P306" s="41" t="s">
        <v>2148</v>
      </c>
    </row>
    <row r="307" spans="1:16">
      <c r="A307" s="44" t="s">
        <v>23</v>
      </c>
      <c r="B307" s="45" t="s">
        <v>441</v>
      </c>
      <c r="C307" s="46">
        <v>1</v>
      </c>
      <c r="D307" s="54" t="s">
        <v>85</v>
      </c>
      <c r="E307" s="58" t="s">
        <v>23</v>
      </c>
      <c r="F307" s="48">
        <v>30.94</v>
      </c>
      <c r="G307" s="103">
        <v>0.2</v>
      </c>
      <c r="H307" s="50">
        <f t="shared" si="34"/>
        <v>24.752000000000002</v>
      </c>
      <c r="I307" s="50"/>
      <c r="J307" s="50"/>
      <c r="K307" s="50"/>
      <c r="L307" s="82" t="s">
        <v>71</v>
      </c>
      <c r="M307" s="83" t="s">
        <v>71</v>
      </c>
      <c r="N307" s="57" t="s">
        <v>121</v>
      </c>
      <c r="O307" s="118" t="s">
        <v>800</v>
      </c>
      <c r="P307" s="41" t="s">
        <v>2148</v>
      </c>
    </row>
    <row r="308" spans="1:16">
      <c r="A308" s="44" t="s">
        <v>44</v>
      </c>
      <c r="B308" s="45" t="s">
        <v>440</v>
      </c>
      <c r="C308" s="46">
        <v>1</v>
      </c>
      <c r="D308" s="54" t="s">
        <v>85</v>
      </c>
      <c r="E308" s="58" t="s">
        <v>44</v>
      </c>
      <c r="F308" s="48">
        <v>32.61</v>
      </c>
      <c r="G308" s="103">
        <v>0.2</v>
      </c>
      <c r="H308" s="50">
        <f t="shared" si="34"/>
        <v>26.088000000000001</v>
      </c>
      <c r="I308" s="50"/>
      <c r="J308" s="50"/>
      <c r="K308" s="50"/>
      <c r="L308" s="82" t="s">
        <v>71</v>
      </c>
      <c r="M308" s="83" t="s">
        <v>71</v>
      </c>
      <c r="N308" s="57" t="s">
        <v>121</v>
      </c>
      <c r="O308" s="118" t="s">
        <v>800</v>
      </c>
      <c r="P308" s="41" t="s">
        <v>2148</v>
      </c>
    </row>
    <row r="309" spans="1:16">
      <c r="A309" s="44" t="s">
        <v>372</v>
      </c>
      <c r="B309" s="45" t="s">
        <v>373</v>
      </c>
      <c r="C309" s="46">
        <v>1</v>
      </c>
      <c r="D309" s="59" t="s">
        <v>83</v>
      </c>
      <c r="E309" s="60" t="s">
        <v>372</v>
      </c>
      <c r="F309" s="98">
        <v>65.83</v>
      </c>
      <c r="G309" s="103">
        <v>0.17</v>
      </c>
      <c r="H309" s="61">
        <f t="shared" si="34"/>
        <v>54.6389</v>
      </c>
      <c r="I309" s="50"/>
      <c r="J309" s="50"/>
      <c r="K309" s="50"/>
      <c r="L309" s="82" t="s">
        <v>71</v>
      </c>
      <c r="M309" s="77">
        <v>0.05</v>
      </c>
      <c r="N309" s="57" t="s">
        <v>121</v>
      </c>
      <c r="O309" s="118" t="s">
        <v>800</v>
      </c>
      <c r="P309" s="41" t="s">
        <v>2148</v>
      </c>
    </row>
    <row r="310" spans="1:16">
      <c r="A310" s="44" t="s">
        <v>374</v>
      </c>
      <c r="B310" s="45" t="s">
        <v>378</v>
      </c>
      <c r="C310" s="46">
        <v>1</v>
      </c>
      <c r="D310" s="59" t="s">
        <v>83</v>
      </c>
      <c r="E310" s="60" t="s">
        <v>374</v>
      </c>
      <c r="F310" s="98">
        <v>74.17</v>
      </c>
      <c r="G310" s="103">
        <v>0.17</v>
      </c>
      <c r="H310" s="61">
        <f t="shared" si="34"/>
        <v>61.561099999999996</v>
      </c>
      <c r="I310" s="50"/>
      <c r="J310" s="50"/>
      <c r="K310" s="50"/>
      <c r="L310" s="82" t="s">
        <v>71</v>
      </c>
      <c r="M310" s="77">
        <v>0.05</v>
      </c>
      <c r="N310" s="57" t="s">
        <v>121</v>
      </c>
      <c r="O310" s="118" t="s">
        <v>800</v>
      </c>
      <c r="P310" s="41" t="s">
        <v>2148</v>
      </c>
    </row>
    <row r="311" spans="1:16">
      <c r="A311" s="44" t="s">
        <v>375</v>
      </c>
      <c r="B311" s="45" t="s">
        <v>640</v>
      </c>
      <c r="C311" s="46">
        <v>1</v>
      </c>
      <c r="D311" s="59" t="s">
        <v>83</v>
      </c>
      <c r="E311" s="60" t="s">
        <v>375</v>
      </c>
      <c r="F311" s="98">
        <v>49.17</v>
      </c>
      <c r="G311" s="103">
        <v>0.17</v>
      </c>
      <c r="H311" s="61">
        <f t="shared" si="34"/>
        <v>40.811100000000003</v>
      </c>
      <c r="I311" s="50"/>
      <c r="J311" s="50"/>
      <c r="K311" s="50"/>
      <c r="L311" s="82" t="s">
        <v>71</v>
      </c>
      <c r="M311" s="77">
        <v>0.02</v>
      </c>
      <c r="N311" s="57" t="s">
        <v>121</v>
      </c>
      <c r="O311" s="118" t="s">
        <v>800</v>
      </c>
      <c r="P311" s="41" t="s">
        <v>2148</v>
      </c>
    </row>
    <row r="312" spans="1:16">
      <c r="A312" s="44" t="s">
        <v>2198</v>
      </c>
      <c r="B312" s="45" t="s">
        <v>2201</v>
      </c>
      <c r="C312" s="46">
        <v>1</v>
      </c>
      <c r="D312" s="59" t="s">
        <v>2184</v>
      </c>
      <c r="E312" s="60" t="s">
        <v>2198</v>
      </c>
      <c r="F312" s="98">
        <v>41.63</v>
      </c>
      <c r="G312" s="103">
        <v>0.2</v>
      </c>
      <c r="H312" s="61">
        <f t="shared" si="34"/>
        <v>33.304000000000002</v>
      </c>
      <c r="I312" s="50"/>
      <c r="J312" s="50"/>
      <c r="K312" s="50"/>
      <c r="L312" s="82" t="s">
        <v>71</v>
      </c>
      <c r="M312" s="77" t="s">
        <v>71</v>
      </c>
      <c r="N312" s="57" t="s">
        <v>121</v>
      </c>
      <c r="O312" s="118" t="s">
        <v>800</v>
      </c>
      <c r="P312" s="41" t="s">
        <v>2148</v>
      </c>
    </row>
    <row r="313" spans="1:16">
      <c r="A313" s="44" t="s">
        <v>2199</v>
      </c>
      <c r="B313" s="45" t="s">
        <v>2200</v>
      </c>
      <c r="C313" s="46">
        <v>1</v>
      </c>
      <c r="D313" s="59" t="s">
        <v>2184</v>
      </c>
      <c r="E313" s="60" t="s">
        <v>2199</v>
      </c>
      <c r="F313" s="98">
        <v>41.63</v>
      </c>
      <c r="G313" s="103">
        <v>0.2</v>
      </c>
      <c r="H313" s="61">
        <f t="shared" si="34"/>
        <v>33.304000000000002</v>
      </c>
      <c r="I313" s="50"/>
      <c r="J313" s="50"/>
      <c r="K313" s="50"/>
      <c r="L313" s="82" t="s">
        <v>71</v>
      </c>
      <c r="M313" s="77" t="s">
        <v>71</v>
      </c>
      <c r="N313" s="57" t="s">
        <v>121</v>
      </c>
      <c r="O313" s="118" t="s">
        <v>800</v>
      </c>
      <c r="P313" s="41" t="s">
        <v>2148</v>
      </c>
    </row>
    <row r="314" spans="1:16">
      <c r="A314" s="44" t="s">
        <v>835</v>
      </c>
      <c r="B314" s="45" t="s">
        <v>488</v>
      </c>
      <c r="C314" s="46">
        <v>1</v>
      </c>
      <c r="D314" s="54" t="s">
        <v>90</v>
      </c>
      <c r="E314" s="58" t="s">
        <v>835</v>
      </c>
      <c r="F314" s="48">
        <v>79.17</v>
      </c>
      <c r="G314" s="103">
        <v>0.2</v>
      </c>
      <c r="H314" s="50">
        <f t="shared" si="34"/>
        <v>63.335999999999999</v>
      </c>
      <c r="I314" s="50"/>
      <c r="J314" s="50"/>
      <c r="K314" s="50"/>
      <c r="L314" s="82" t="s">
        <v>71</v>
      </c>
      <c r="M314" s="83" t="s">
        <v>71</v>
      </c>
      <c r="N314" s="57" t="s">
        <v>121</v>
      </c>
      <c r="O314" s="119" t="s">
        <v>800</v>
      </c>
      <c r="P314" s="41" t="s">
        <v>2148</v>
      </c>
    </row>
    <row r="315" spans="1:16">
      <c r="A315" s="44" t="s">
        <v>836</v>
      </c>
      <c r="B315" s="45" t="s">
        <v>489</v>
      </c>
      <c r="C315" s="46">
        <v>1</v>
      </c>
      <c r="D315" s="54" t="s">
        <v>90</v>
      </c>
      <c r="E315" s="58" t="s">
        <v>819</v>
      </c>
      <c r="F315" s="48">
        <v>79.17</v>
      </c>
      <c r="G315" s="103">
        <v>0.2</v>
      </c>
      <c r="H315" s="50">
        <f t="shared" si="34"/>
        <v>63.335999999999999</v>
      </c>
      <c r="I315" s="50"/>
      <c r="J315" s="50"/>
      <c r="K315" s="50"/>
      <c r="L315" s="82" t="s">
        <v>71</v>
      </c>
      <c r="M315" s="83" t="s">
        <v>71</v>
      </c>
      <c r="N315" s="57" t="s">
        <v>121</v>
      </c>
      <c r="O315" s="119" t="s">
        <v>800</v>
      </c>
      <c r="P315" s="41" t="s">
        <v>2148</v>
      </c>
    </row>
    <row r="316" spans="1:16">
      <c r="A316" s="44" t="s">
        <v>462</v>
      </c>
      <c r="B316" s="45" t="s">
        <v>463</v>
      </c>
      <c r="C316" s="46">
        <v>1</v>
      </c>
      <c r="D316" s="54" t="s">
        <v>907</v>
      </c>
      <c r="E316" s="58" t="s">
        <v>2219</v>
      </c>
      <c r="F316" s="48">
        <v>29</v>
      </c>
      <c r="G316" s="103">
        <v>0.2</v>
      </c>
      <c r="H316" s="50">
        <f t="shared" si="34"/>
        <v>23.2</v>
      </c>
      <c r="I316" s="50"/>
      <c r="J316" s="50"/>
      <c r="K316" s="50"/>
      <c r="L316" s="82" t="s">
        <v>71</v>
      </c>
      <c r="M316" s="83" t="s">
        <v>71</v>
      </c>
      <c r="N316" s="57" t="s">
        <v>121</v>
      </c>
      <c r="O316" s="119" t="s">
        <v>800</v>
      </c>
      <c r="P316" s="41" t="s">
        <v>2148</v>
      </c>
    </row>
    <row r="317" spans="1:16">
      <c r="A317" s="44" t="s">
        <v>465</v>
      </c>
      <c r="B317" s="45" t="s">
        <v>466</v>
      </c>
      <c r="C317" s="46">
        <v>1</v>
      </c>
      <c r="D317" s="54" t="s">
        <v>907</v>
      </c>
      <c r="E317" s="58" t="s">
        <v>2220</v>
      </c>
      <c r="F317" s="48">
        <v>29</v>
      </c>
      <c r="G317" s="103">
        <v>0.2</v>
      </c>
      <c r="H317" s="50">
        <f t="shared" si="34"/>
        <v>23.2</v>
      </c>
      <c r="I317" s="50"/>
      <c r="J317" s="50"/>
      <c r="K317" s="50"/>
      <c r="L317" s="82" t="s">
        <v>71</v>
      </c>
      <c r="M317" s="83" t="s">
        <v>71</v>
      </c>
      <c r="N317" s="57" t="s">
        <v>121</v>
      </c>
      <c r="O317" s="119" t="s">
        <v>800</v>
      </c>
      <c r="P317" s="41" t="s">
        <v>2148</v>
      </c>
    </row>
    <row r="318" spans="1:16">
      <c r="A318" s="44" t="s">
        <v>439</v>
      </c>
      <c r="B318" s="45" t="s">
        <v>451</v>
      </c>
      <c r="C318" s="46">
        <v>1</v>
      </c>
      <c r="D318" s="54" t="s">
        <v>85</v>
      </c>
      <c r="E318" s="58" t="s">
        <v>439</v>
      </c>
      <c r="F318" s="48">
        <v>37.5</v>
      </c>
      <c r="G318" s="103">
        <v>0.2</v>
      </c>
      <c r="H318" s="50">
        <f t="shared" si="34"/>
        <v>30</v>
      </c>
      <c r="I318" s="50"/>
      <c r="J318" s="50"/>
      <c r="K318" s="50"/>
      <c r="L318" s="82" t="s">
        <v>71</v>
      </c>
      <c r="M318" s="83" t="s">
        <v>71</v>
      </c>
      <c r="N318" s="57" t="s">
        <v>121</v>
      </c>
      <c r="O318" s="119" t="s">
        <v>800</v>
      </c>
      <c r="P318" s="41" t="s">
        <v>2148</v>
      </c>
    </row>
    <row r="319" spans="1:16">
      <c r="A319" s="44" t="s">
        <v>438</v>
      </c>
      <c r="B319" s="45" t="s">
        <v>452</v>
      </c>
      <c r="C319" s="46">
        <v>1</v>
      </c>
      <c r="D319" s="54" t="s">
        <v>85</v>
      </c>
      <c r="E319" s="58" t="s">
        <v>438</v>
      </c>
      <c r="F319" s="48">
        <v>37.5</v>
      </c>
      <c r="G319" s="103">
        <v>0.2</v>
      </c>
      <c r="H319" s="50">
        <f t="shared" si="34"/>
        <v>30</v>
      </c>
      <c r="I319" s="50"/>
      <c r="J319" s="50"/>
      <c r="K319" s="50"/>
      <c r="L319" s="82" t="s">
        <v>71</v>
      </c>
      <c r="M319" s="83" t="s">
        <v>71</v>
      </c>
      <c r="N319" s="57" t="s">
        <v>121</v>
      </c>
      <c r="O319" s="119" t="s">
        <v>800</v>
      </c>
      <c r="P319" s="41" t="s">
        <v>2148</v>
      </c>
    </row>
    <row r="320" spans="1:16">
      <c r="A320" s="44" t="s">
        <v>2059</v>
      </c>
      <c r="B320" s="45" t="s">
        <v>2060</v>
      </c>
      <c r="C320" s="46">
        <v>1</v>
      </c>
      <c r="D320" s="54" t="s">
        <v>86</v>
      </c>
      <c r="E320" s="58" t="s">
        <v>2059</v>
      </c>
      <c r="F320" s="48">
        <v>373</v>
      </c>
      <c r="G320" s="103">
        <v>0.2</v>
      </c>
      <c r="H320" s="50">
        <f t="shared" si="34"/>
        <v>298.39999999999998</v>
      </c>
      <c r="I320" s="50"/>
      <c r="J320" s="50"/>
      <c r="K320" s="50"/>
      <c r="L320" s="82" t="s">
        <v>71</v>
      </c>
      <c r="M320" s="83">
        <v>0.1</v>
      </c>
      <c r="N320" s="57" t="s">
        <v>121</v>
      </c>
      <c r="O320" s="119" t="s">
        <v>800</v>
      </c>
      <c r="P320" s="41" t="s">
        <v>2148</v>
      </c>
    </row>
    <row r="321" spans="1:16">
      <c r="A321" s="44" t="s">
        <v>478</v>
      </c>
      <c r="B321" s="45" t="s">
        <v>479</v>
      </c>
      <c r="C321" s="46">
        <v>1</v>
      </c>
      <c r="D321" s="59" t="s">
        <v>115</v>
      </c>
      <c r="E321" s="60" t="s">
        <v>478</v>
      </c>
      <c r="F321" s="48">
        <v>350</v>
      </c>
      <c r="G321" s="106">
        <v>0.2</v>
      </c>
      <c r="H321" s="61">
        <f t="shared" si="34"/>
        <v>280</v>
      </c>
      <c r="I321" s="50"/>
      <c r="J321" s="50"/>
      <c r="K321" s="50"/>
      <c r="L321" s="51" t="s">
        <v>71</v>
      </c>
      <c r="M321" s="77">
        <v>0.05</v>
      </c>
      <c r="N321" s="57" t="s">
        <v>121</v>
      </c>
      <c r="O321" s="118" t="s">
        <v>800</v>
      </c>
      <c r="P321" s="41" t="s">
        <v>2148</v>
      </c>
    </row>
    <row r="322" spans="1:16">
      <c r="A322" s="44" t="s">
        <v>305</v>
      </c>
      <c r="B322" s="45" t="s">
        <v>419</v>
      </c>
      <c r="C322" s="46">
        <v>1</v>
      </c>
      <c r="D322" s="54" t="s">
        <v>88</v>
      </c>
      <c r="E322" s="58" t="s">
        <v>305</v>
      </c>
      <c r="F322" s="48">
        <v>158</v>
      </c>
      <c r="G322" s="103">
        <v>0.2</v>
      </c>
      <c r="H322" s="50">
        <f>F322-(F322*G322)</f>
        <v>126.4</v>
      </c>
      <c r="I322" s="50"/>
      <c r="J322" s="50"/>
      <c r="K322" s="50"/>
      <c r="L322" s="51">
        <v>6</v>
      </c>
      <c r="M322" s="77">
        <v>0.05</v>
      </c>
      <c r="N322" s="52" t="s">
        <v>121</v>
      </c>
      <c r="O322" s="118" t="s">
        <v>800</v>
      </c>
      <c r="P322" s="41" t="s">
        <v>2149</v>
      </c>
    </row>
    <row r="323" spans="1:16">
      <c r="A323" s="44" t="s">
        <v>304</v>
      </c>
      <c r="B323" s="45" t="s">
        <v>420</v>
      </c>
      <c r="C323" s="46">
        <v>1</v>
      </c>
      <c r="D323" s="54" t="s">
        <v>88</v>
      </c>
      <c r="E323" s="58" t="s">
        <v>304</v>
      </c>
      <c r="F323" s="48">
        <v>208</v>
      </c>
      <c r="G323" s="103">
        <v>0.2</v>
      </c>
      <c r="H323" s="50">
        <f>F323-(F323*G323)</f>
        <v>166.4</v>
      </c>
      <c r="I323" s="50"/>
      <c r="J323" s="50"/>
      <c r="K323" s="50"/>
      <c r="L323" s="51">
        <v>6</v>
      </c>
      <c r="M323" s="77">
        <v>0.05</v>
      </c>
      <c r="N323" s="52" t="s">
        <v>121</v>
      </c>
      <c r="O323" s="118" t="s">
        <v>800</v>
      </c>
      <c r="P323" s="41" t="s">
        <v>2149</v>
      </c>
    </row>
    <row r="324" spans="1:16">
      <c r="A324" s="44" t="s">
        <v>1840</v>
      </c>
      <c r="B324" s="45" t="s">
        <v>421</v>
      </c>
      <c r="C324" s="46">
        <v>1</v>
      </c>
      <c r="D324" s="54" t="s">
        <v>88</v>
      </c>
      <c r="E324" s="58" t="s">
        <v>1840</v>
      </c>
      <c r="F324" s="48">
        <v>359</v>
      </c>
      <c r="G324" s="103">
        <v>0.2</v>
      </c>
      <c r="H324" s="50">
        <f t="shared" ref="H324:H327" si="35">F324-(F324*G324)</f>
        <v>287.2</v>
      </c>
      <c r="I324" s="50"/>
      <c r="J324" s="50"/>
      <c r="K324" s="50"/>
      <c r="L324" s="51">
        <v>6</v>
      </c>
      <c r="M324" s="77">
        <v>0.1</v>
      </c>
      <c r="N324" s="52" t="s">
        <v>121</v>
      </c>
      <c r="O324" s="118" t="s">
        <v>800</v>
      </c>
      <c r="P324" s="41" t="s">
        <v>2149</v>
      </c>
    </row>
    <row r="325" spans="1:16">
      <c r="A325" s="44" t="s">
        <v>307</v>
      </c>
      <c r="B325" s="45" t="s">
        <v>422</v>
      </c>
      <c r="C325" s="46">
        <v>1</v>
      </c>
      <c r="D325" s="54" t="s">
        <v>88</v>
      </c>
      <c r="E325" s="58" t="s">
        <v>307</v>
      </c>
      <c r="F325" s="48">
        <v>382</v>
      </c>
      <c r="G325" s="103">
        <v>0.2</v>
      </c>
      <c r="H325" s="50">
        <f t="shared" si="35"/>
        <v>305.60000000000002</v>
      </c>
      <c r="I325" s="50"/>
      <c r="J325" s="50"/>
      <c r="K325" s="50"/>
      <c r="L325" s="51" t="s">
        <v>71</v>
      </c>
      <c r="M325" s="77">
        <v>0.1</v>
      </c>
      <c r="N325" s="52" t="s">
        <v>121</v>
      </c>
      <c r="O325" s="118" t="s">
        <v>800</v>
      </c>
      <c r="P325" s="41" t="s">
        <v>2149</v>
      </c>
    </row>
    <row r="326" spans="1:16">
      <c r="A326" s="44" t="s">
        <v>392</v>
      </c>
      <c r="B326" s="45" t="s">
        <v>423</v>
      </c>
      <c r="C326" s="46">
        <v>1</v>
      </c>
      <c r="D326" s="54" t="s">
        <v>88</v>
      </c>
      <c r="E326" s="58" t="s">
        <v>392</v>
      </c>
      <c r="F326" s="117">
        <v>2349</v>
      </c>
      <c r="G326" s="103">
        <v>0.2</v>
      </c>
      <c r="H326" s="50">
        <f t="shared" si="35"/>
        <v>1879.2</v>
      </c>
      <c r="I326" s="50"/>
      <c r="J326" s="50"/>
      <c r="K326" s="50"/>
      <c r="L326" s="51" t="s">
        <v>71</v>
      </c>
      <c r="M326" s="77">
        <v>0.38</v>
      </c>
      <c r="N326" s="52" t="s">
        <v>121</v>
      </c>
      <c r="O326" s="118" t="s">
        <v>800</v>
      </c>
      <c r="P326" s="41" t="s">
        <v>2149</v>
      </c>
    </row>
    <row r="327" spans="1:16">
      <c r="A327" s="84" t="s">
        <v>157</v>
      </c>
      <c r="B327" s="85" t="s">
        <v>1150</v>
      </c>
      <c r="C327" s="87">
        <v>1</v>
      </c>
      <c r="D327" s="88" t="s">
        <v>83</v>
      </c>
      <c r="E327" s="111" t="s">
        <v>157</v>
      </c>
      <c r="F327" s="89">
        <v>457.5</v>
      </c>
      <c r="G327" s="104">
        <v>0.17</v>
      </c>
      <c r="H327" s="90">
        <f t="shared" si="35"/>
        <v>379.72500000000002</v>
      </c>
      <c r="I327" s="90" t="s">
        <v>483</v>
      </c>
      <c r="J327" s="90" t="e">
        <f>mm_3pl</f>
        <v>#REF!</v>
      </c>
      <c r="K327" s="86" t="e">
        <f>H327+J327</f>
        <v>#REF!</v>
      </c>
      <c r="L327" s="43" t="s">
        <v>71</v>
      </c>
      <c r="M327" s="77">
        <v>0.6</v>
      </c>
      <c r="N327" s="52" t="s">
        <v>641</v>
      </c>
      <c r="O327" s="118" t="s">
        <v>801</v>
      </c>
      <c r="P327" s="41" t="s">
        <v>2151</v>
      </c>
    </row>
    <row r="328" spans="1:16" ht="14" customHeight="1">
      <c r="A328" s="35" t="s">
        <v>483</v>
      </c>
      <c r="B328" s="36" t="s">
        <v>1421</v>
      </c>
      <c r="C328" s="37">
        <v>1</v>
      </c>
      <c r="D328" s="38" t="s">
        <v>376</v>
      </c>
      <c r="E328" s="112" t="s">
        <v>483</v>
      </c>
      <c r="F328" s="39"/>
      <c r="G328" s="102"/>
      <c r="H328" s="42">
        <v>40</v>
      </c>
      <c r="I328" s="42"/>
      <c r="J328" s="42"/>
      <c r="K328" s="42"/>
      <c r="L328" s="43" t="s">
        <v>71</v>
      </c>
      <c r="M328" s="77" t="s">
        <v>71</v>
      </c>
      <c r="N328" s="52" t="s">
        <v>122</v>
      </c>
      <c r="O328" s="118" t="s">
        <v>799</v>
      </c>
      <c r="P328" s="41" t="s">
        <v>2157</v>
      </c>
    </row>
    <row r="329" spans="1:16">
      <c r="A329" s="56" t="s">
        <v>158</v>
      </c>
      <c r="B329" s="45" t="s">
        <v>1703</v>
      </c>
      <c r="C329" s="46">
        <v>1</v>
      </c>
      <c r="D329" s="54" t="s">
        <v>83</v>
      </c>
      <c r="E329" s="58" t="s">
        <v>71</v>
      </c>
      <c r="F329" s="48">
        <v>100</v>
      </c>
      <c r="G329" s="103">
        <v>0.12</v>
      </c>
      <c r="H329" s="50">
        <f t="shared" ref="H329:H331" si="36">F329-(F329*G329)</f>
        <v>88</v>
      </c>
      <c r="I329" s="50"/>
      <c r="J329" s="50"/>
      <c r="K329" s="50"/>
      <c r="L329" s="43" t="s">
        <v>71</v>
      </c>
      <c r="M329" s="77" t="s">
        <v>71</v>
      </c>
      <c r="N329" s="52" t="s">
        <v>641</v>
      </c>
      <c r="O329" s="118" t="s">
        <v>801</v>
      </c>
      <c r="P329" s="41" t="s">
        <v>2147</v>
      </c>
    </row>
    <row r="330" spans="1:16">
      <c r="A330" s="56" t="s">
        <v>159</v>
      </c>
      <c r="B330" s="45" t="s">
        <v>1704</v>
      </c>
      <c r="C330" s="46">
        <v>1</v>
      </c>
      <c r="D330" s="54" t="s">
        <v>83</v>
      </c>
      <c r="E330" s="58" t="s">
        <v>71</v>
      </c>
      <c r="F330" s="48">
        <v>300</v>
      </c>
      <c r="G330" s="103">
        <v>0.12</v>
      </c>
      <c r="H330" s="50">
        <f t="shared" si="36"/>
        <v>264</v>
      </c>
      <c r="I330" s="50"/>
      <c r="J330" s="50"/>
      <c r="K330" s="50"/>
      <c r="L330" s="43" t="s">
        <v>71</v>
      </c>
      <c r="M330" s="77" t="s">
        <v>71</v>
      </c>
      <c r="N330" s="52" t="s">
        <v>641</v>
      </c>
      <c r="O330" s="118" t="s">
        <v>801</v>
      </c>
      <c r="P330" s="41" t="s">
        <v>2147</v>
      </c>
    </row>
    <row r="331" spans="1:16">
      <c r="A331" s="56" t="s">
        <v>160</v>
      </c>
      <c r="B331" s="45" t="s">
        <v>1710</v>
      </c>
      <c r="C331" s="46">
        <v>1</v>
      </c>
      <c r="D331" s="54" t="s">
        <v>83</v>
      </c>
      <c r="E331" s="58" t="s">
        <v>71</v>
      </c>
      <c r="F331" s="48">
        <v>250</v>
      </c>
      <c r="G331" s="103">
        <v>0.12</v>
      </c>
      <c r="H331" s="50">
        <f t="shared" si="36"/>
        <v>220</v>
      </c>
      <c r="I331" s="50"/>
      <c r="J331" s="50"/>
      <c r="K331" s="50"/>
      <c r="L331" s="43" t="s">
        <v>71</v>
      </c>
      <c r="M331" s="77" t="s">
        <v>71</v>
      </c>
      <c r="N331" s="52" t="s">
        <v>641</v>
      </c>
      <c r="O331" s="118" t="s">
        <v>801</v>
      </c>
      <c r="P331" s="41" t="s">
        <v>2147</v>
      </c>
    </row>
    <row r="332" spans="1:16">
      <c r="A332" s="53" t="s">
        <v>1569</v>
      </c>
      <c r="B332" s="45" t="s">
        <v>1455</v>
      </c>
      <c r="C332" s="46">
        <v>1</v>
      </c>
      <c r="D332" s="54" t="s">
        <v>376</v>
      </c>
      <c r="E332" s="58" t="s">
        <v>1569</v>
      </c>
      <c r="F332" s="48"/>
      <c r="G332" s="103"/>
      <c r="H332" s="50">
        <v>25</v>
      </c>
      <c r="I332" s="50"/>
      <c r="J332" s="50"/>
      <c r="K332" s="50"/>
      <c r="L332" s="43" t="s">
        <v>71</v>
      </c>
      <c r="M332" s="77" t="s">
        <v>71</v>
      </c>
      <c r="N332" s="52" t="s">
        <v>122</v>
      </c>
      <c r="O332" s="118" t="s">
        <v>799</v>
      </c>
      <c r="P332" s="41" t="s">
        <v>2157</v>
      </c>
    </row>
    <row r="333" spans="1:16">
      <c r="A333" s="53" t="s">
        <v>1570</v>
      </c>
      <c r="B333" s="45" t="s">
        <v>1456</v>
      </c>
      <c r="C333" s="46">
        <v>1</v>
      </c>
      <c r="D333" s="54" t="s">
        <v>376</v>
      </c>
      <c r="E333" s="58" t="s">
        <v>1570</v>
      </c>
      <c r="F333" s="48"/>
      <c r="G333" s="103"/>
      <c r="H333" s="50">
        <v>49</v>
      </c>
      <c r="I333" s="50"/>
      <c r="J333" s="50"/>
      <c r="K333" s="50"/>
      <c r="L333" s="43" t="s">
        <v>71</v>
      </c>
      <c r="M333" s="77" t="s">
        <v>71</v>
      </c>
      <c r="N333" s="52" t="s">
        <v>122</v>
      </c>
      <c r="O333" s="118" t="s">
        <v>799</v>
      </c>
      <c r="P333" s="41" t="s">
        <v>2157</v>
      </c>
    </row>
    <row r="334" spans="1:16">
      <c r="A334" s="53" t="s">
        <v>1571</v>
      </c>
      <c r="B334" s="45" t="s">
        <v>1457</v>
      </c>
      <c r="C334" s="46">
        <v>1</v>
      </c>
      <c r="D334" s="54" t="s">
        <v>376</v>
      </c>
      <c r="E334" s="58" t="s">
        <v>1571</v>
      </c>
      <c r="F334" s="48"/>
      <c r="G334" s="103"/>
      <c r="H334" s="50">
        <v>99</v>
      </c>
      <c r="I334" s="50"/>
      <c r="J334" s="50"/>
      <c r="K334" s="50"/>
      <c r="L334" s="43" t="s">
        <v>71</v>
      </c>
      <c r="M334" s="77" t="s">
        <v>71</v>
      </c>
      <c r="N334" s="52" t="s">
        <v>122</v>
      </c>
      <c r="O334" s="118" t="s">
        <v>799</v>
      </c>
      <c r="P334" s="41" t="s">
        <v>2157</v>
      </c>
    </row>
    <row r="335" spans="1:16">
      <c r="A335" s="53" t="s">
        <v>1572</v>
      </c>
      <c r="B335" s="45" t="s">
        <v>1458</v>
      </c>
      <c r="C335" s="46">
        <v>1</v>
      </c>
      <c r="D335" s="54" t="s">
        <v>376</v>
      </c>
      <c r="E335" s="58" t="s">
        <v>1572</v>
      </c>
      <c r="F335" s="48"/>
      <c r="G335" s="103"/>
      <c r="H335" s="50">
        <v>159</v>
      </c>
      <c r="I335" s="50"/>
      <c r="J335" s="50"/>
      <c r="K335" s="50"/>
      <c r="L335" s="43" t="s">
        <v>71</v>
      </c>
      <c r="M335" s="77" t="s">
        <v>71</v>
      </c>
      <c r="N335" s="52" t="s">
        <v>122</v>
      </c>
      <c r="O335" s="118" t="s">
        <v>799</v>
      </c>
      <c r="P335" s="41" t="s">
        <v>2157</v>
      </c>
    </row>
    <row r="336" spans="1:16">
      <c r="A336" s="53" t="s">
        <v>1573</v>
      </c>
      <c r="B336" s="45" t="s">
        <v>1459</v>
      </c>
      <c r="C336" s="46">
        <v>1</v>
      </c>
      <c r="D336" s="54" t="s">
        <v>376</v>
      </c>
      <c r="E336" s="58" t="s">
        <v>1573</v>
      </c>
      <c r="F336" s="48"/>
      <c r="G336" s="103"/>
      <c r="H336" s="50">
        <v>30</v>
      </c>
      <c r="I336" s="50"/>
      <c r="J336" s="50"/>
      <c r="K336" s="50"/>
      <c r="L336" s="43" t="s">
        <v>71</v>
      </c>
      <c r="M336" s="77" t="s">
        <v>71</v>
      </c>
      <c r="N336" s="52" t="s">
        <v>122</v>
      </c>
      <c r="O336" s="118" t="s">
        <v>799</v>
      </c>
      <c r="P336" s="41" t="s">
        <v>2157</v>
      </c>
    </row>
    <row r="337" spans="1:16">
      <c r="A337" s="53" t="s">
        <v>1574</v>
      </c>
      <c r="B337" s="45" t="s">
        <v>1460</v>
      </c>
      <c r="C337" s="46">
        <v>1</v>
      </c>
      <c r="D337" s="54" t="s">
        <v>376</v>
      </c>
      <c r="E337" s="58" t="s">
        <v>1574</v>
      </c>
      <c r="F337" s="48"/>
      <c r="G337" s="103"/>
      <c r="H337" s="50">
        <v>155</v>
      </c>
      <c r="I337" s="50"/>
      <c r="J337" s="50"/>
      <c r="K337" s="50"/>
      <c r="L337" s="43" t="s">
        <v>71</v>
      </c>
      <c r="M337" s="77" t="s">
        <v>71</v>
      </c>
      <c r="N337" s="52" t="s">
        <v>122</v>
      </c>
      <c r="O337" s="118" t="s">
        <v>799</v>
      </c>
      <c r="P337" s="41" t="s">
        <v>2157</v>
      </c>
    </row>
    <row r="338" spans="1:16">
      <c r="A338" s="53" t="s">
        <v>1575</v>
      </c>
      <c r="B338" s="45" t="s">
        <v>1461</v>
      </c>
      <c r="C338" s="46">
        <v>1</v>
      </c>
      <c r="D338" s="54" t="s">
        <v>376</v>
      </c>
      <c r="E338" s="58" t="s">
        <v>1575</v>
      </c>
      <c r="F338" s="48"/>
      <c r="G338" s="103"/>
      <c r="H338" s="50">
        <v>205</v>
      </c>
      <c r="I338" s="50"/>
      <c r="J338" s="50"/>
      <c r="K338" s="50"/>
      <c r="L338" s="43" t="s">
        <v>71</v>
      </c>
      <c r="M338" s="77" t="s">
        <v>71</v>
      </c>
      <c r="N338" s="52" t="s">
        <v>122</v>
      </c>
      <c r="O338" s="118" t="s">
        <v>799</v>
      </c>
      <c r="P338" s="41" t="s">
        <v>2157</v>
      </c>
    </row>
    <row r="339" spans="1:16">
      <c r="A339" s="53" t="s">
        <v>1576</v>
      </c>
      <c r="B339" s="45" t="s">
        <v>1582</v>
      </c>
      <c r="C339" s="46">
        <v>1</v>
      </c>
      <c r="D339" s="54" t="s">
        <v>376</v>
      </c>
      <c r="E339" s="58" t="s">
        <v>1576</v>
      </c>
      <c r="F339" s="48"/>
      <c r="G339" s="103"/>
      <c r="H339" s="50">
        <v>50</v>
      </c>
      <c r="I339" s="50"/>
      <c r="J339" s="50"/>
      <c r="K339" s="50"/>
      <c r="L339" s="43" t="s">
        <v>71</v>
      </c>
      <c r="M339" s="77" t="s">
        <v>71</v>
      </c>
      <c r="N339" s="52" t="s">
        <v>122</v>
      </c>
      <c r="O339" s="118" t="s">
        <v>799</v>
      </c>
      <c r="P339" s="41" t="s">
        <v>2157</v>
      </c>
    </row>
    <row r="340" spans="1:16">
      <c r="A340" s="53" t="s">
        <v>1577</v>
      </c>
      <c r="B340" s="45" t="s">
        <v>1583</v>
      </c>
      <c r="C340" s="46">
        <v>1</v>
      </c>
      <c r="D340" s="54" t="s">
        <v>376</v>
      </c>
      <c r="E340" s="58" t="s">
        <v>1577</v>
      </c>
      <c r="F340" s="48"/>
      <c r="G340" s="103"/>
      <c r="H340" s="50">
        <v>95</v>
      </c>
      <c r="I340" s="50"/>
      <c r="J340" s="50"/>
      <c r="K340" s="50"/>
      <c r="L340" s="43" t="s">
        <v>71</v>
      </c>
      <c r="M340" s="77" t="s">
        <v>71</v>
      </c>
      <c r="N340" s="52" t="s">
        <v>122</v>
      </c>
      <c r="O340" s="118" t="s">
        <v>799</v>
      </c>
      <c r="P340" s="41" t="s">
        <v>2157</v>
      </c>
    </row>
    <row r="341" spans="1:16">
      <c r="A341" s="53" t="s">
        <v>1578</v>
      </c>
      <c r="B341" s="70" t="s">
        <v>1584</v>
      </c>
      <c r="C341" s="46">
        <v>1</v>
      </c>
      <c r="D341" s="54" t="s">
        <v>376</v>
      </c>
      <c r="E341" s="58" t="s">
        <v>1578</v>
      </c>
      <c r="F341" s="48"/>
      <c r="G341" s="103"/>
      <c r="H341" s="50">
        <v>145</v>
      </c>
      <c r="I341" s="50"/>
      <c r="J341" s="50"/>
      <c r="K341" s="50"/>
      <c r="L341" s="43" t="s">
        <v>71</v>
      </c>
      <c r="M341" s="77" t="s">
        <v>71</v>
      </c>
      <c r="N341" s="52" t="s">
        <v>122</v>
      </c>
      <c r="O341" s="118" t="s">
        <v>799</v>
      </c>
      <c r="P341" s="41" t="s">
        <v>2157</v>
      </c>
    </row>
    <row r="342" spans="1:16">
      <c r="A342" s="53" t="s">
        <v>1579</v>
      </c>
      <c r="B342" s="45" t="s">
        <v>1585</v>
      </c>
      <c r="C342" s="46">
        <v>1</v>
      </c>
      <c r="D342" s="54" t="s">
        <v>376</v>
      </c>
      <c r="E342" s="58" t="s">
        <v>1579</v>
      </c>
      <c r="F342" s="48"/>
      <c r="G342" s="103"/>
      <c r="H342" s="50">
        <v>75</v>
      </c>
      <c r="I342" s="50"/>
      <c r="J342" s="50"/>
      <c r="K342" s="50"/>
      <c r="L342" s="43" t="s">
        <v>71</v>
      </c>
      <c r="M342" s="77" t="s">
        <v>71</v>
      </c>
      <c r="N342" s="52" t="s">
        <v>122</v>
      </c>
      <c r="O342" s="118" t="s">
        <v>799</v>
      </c>
      <c r="P342" s="41" t="s">
        <v>2157</v>
      </c>
    </row>
    <row r="343" spans="1:16">
      <c r="A343" s="53" t="s">
        <v>1580</v>
      </c>
      <c r="B343" s="45" t="s">
        <v>1586</v>
      </c>
      <c r="C343" s="46">
        <v>1</v>
      </c>
      <c r="D343" s="54" t="s">
        <v>376</v>
      </c>
      <c r="E343" s="58" t="s">
        <v>1580</v>
      </c>
      <c r="F343" s="48"/>
      <c r="G343" s="103"/>
      <c r="H343" s="50">
        <v>230</v>
      </c>
      <c r="I343" s="50"/>
      <c r="J343" s="50"/>
      <c r="K343" s="50"/>
      <c r="L343" s="43" t="s">
        <v>71</v>
      </c>
      <c r="M343" s="77" t="s">
        <v>71</v>
      </c>
      <c r="N343" s="52" t="s">
        <v>122</v>
      </c>
      <c r="O343" s="118" t="s">
        <v>799</v>
      </c>
      <c r="P343" s="41" t="s">
        <v>2157</v>
      </c>
    </row>
    <row r="344" spans="1:16">
      <c r="A344" s="53" t="s">
        <v>1581</v>
      </c>
      <c r="B344" s="45" t="s">
        <v>1587</v>
      </c>
      <c r="C344" s="46">
        <v>1</v>
      </c>
      <c r="D344" s="54" t="s">
        <v>376</v>
      </c>
      <c r="E344" s="58" t="s">
        <v>1581</v>
      </c>
      <c r="F344" s="48"/>
      <c r="G344" s="103"/>
      <c r="H344" s="50">
        <v>280</v>
      </c>
      <c r="I344" s="50"/>
      <c r="J344" s="50"/>
      <c r="K344" s="50"/>
      <c r="L344" s="43" t="s">
        <v>71</v>
      </c>
      <c r="M344" s="77" t="s">
        <v>71</v>
      </c>
      <c r="N344" s="52" t="s">
        <v>122</v>
      </c>
      <c r="O344" s="118" t="s">
        <v>799</v>
      </c>
      <c r="P344" s="41" t="s">
        <v>2157</v>
      </c>
    </row>
    <row r="345" spans="1:16">
      <c r="A345" s="84" t="s">
        <v>830</v>
      </c>
      <c r="B345" s="85" t="s">
        <v>1149</v>
      </c>
      <c r="C345" s="87">
        <v>1</v>
      </c>
      <c r="D345" s="88" t="s">
        <v>83</v>
      </c>
      <c r="E345" s="111" t="s">
        <v>830</v>
      </c>
      <c r="F345" s="89">
        <v>665.83</v>
      </c>
      <c r="G345" s="104">
        <v>0.2</v>
      </c>
      <c r="H345" s="90">
        <f t="shared" ref="H345:H346" si="37">F345-(F345*G345)</f>
        <v>532.66399999999999</v>
      </c>
      <c r="I345" s="90" t="s">
        <v>483</v>
      </c>
      <c r="J345" s="90" t="e">
        <f>mm_3pl</f>
        <v>#REF!</v>
      </c>
      <c r="K345" s="86" t="e">
        <f>H345+J345</f>
        <v>#REF!</v>
      </c>
      <c r="L345" s="43" t="s">
        <v>71</v>
      </c>
      <c r="M345" s="77">
        <v>0.6</v>
      </c>
      <c r="N345" s="52" t="s">
        <v>833</v>
      </c>
      <c r="O345" s="118" t="s">
        <v>801</v>
      </c>
      <c r="P345" s="41" t="s">
        <v>2151</v>
      </c>
    </row>
    <row r="346" spans="1:16">
      <c r="A346" s="56" t="s">
        <v>161</v>
      </c>
      <c r="B346" s="45" t="s">
        <v>1705</v>
      </c>
      <c r="C346" s="46">
        <v>1</v>
      </c>
      <c r="D346" s="54" t="s">
        <v>83</v>
      </c>
      <c r="E346" s="58" t="s">
        <v>71</v>
      </c>
      <c r="F346" s="48">
        <v>250</v>
      </c>
      <c r="G346" s="103">
        <v>0.18</v>
      </c>
      <c r="H346" s="50">
        <f t="shared" si="37"/>
        <v>205</v>
      </c>
      <c r="I346" s="50"/>
      <c r="J346" s="50"/>
      <c r="K346" s="50"/>
      <c r="L346" s="43" t="s">
        <v>71</v>
      </c>
      <c r="M346" s="77" t="s">
        <v>71</v>
      </c>
      <c r="N346" s="52" t="s">
        <v>833</v>
      </c>
      <c r="O346" s="118" t="s">
        <v>801</v>
      </c>
      <c r="P346" s="41" t="s">
        <v>2147</v>
      </c>
    </row>
    <row r="347" spans="1:16">
      <c r="A347" s="56" t="s">
        <v>162</v>
      </c>
      <c r="B347" s="45" t="s">
        <v>1707</v>
      </c>
      <c r="C347" s="46">
        <v>1</v>
      </c>
      <c r="D347" s="54" t="s">
        <v>83</v>
      </c>
      <c r="E347" s="58" t="s">
        <v>71</v>
      </c>
      <c r="F347" s="48">
        <v>200</v>
      </c>
      <c r="G347" s="103">
        <v>0.18</v>
      </c>
      <c r="H347" s="50">
        <f>F347-(F347*G347)</f>
        <v>164</v>
      </c>
      <c r="I347" s="50"/>
      <c r="J347" s="50"/>
      <c r="K347" s="50"/>
      <c r="L347" s="43" t="s">
        <v>71</v>
      </c>
      <c r="M347" s="77" t="s">
        <v>71</v>
      </c>
      <c r="N347" s="52" t="s">
        <v>833</v>
      </c>
      <c r="O347" s="118" t="s">
        <v>801</v>
      </c>
      <c r="P347" s="41" t="s">
        <v>2147</v>
      </c>
    </row>
    <row r="348" spans="1:16">
      <c r="A348" s="56" t="s">
        <v>163</v>
      </c>
      <c r="B348" s="45" t="s">
        <v>1706</v>
      </c>
      <c r="C348" s="46">
        <v>1</v>
      </c>
      <c r="D348" s="54" t="s">
        <v>83</v>
      </c>
      <c r="E348" s="58" t="s">
        <v>71</v>
      </c>
      <c r="F348" s="48">
        <v>200</v>
      </c>
      <c r="G348" s="103">
        <v>0.18</v>
      </c>
      <c r="H348" s="50">
        <f t="shared" ref="H348:H351" si="38">F348-(F348*G348)</f>
        <v>164</v>
      </c>
      <c r="I348" s="50"/>
      <c r="J348" s="50"/>
      <c r="K348" s="50"/>
      <c r="L348" s="43" t="s">
        <v>71</v>
      </c>
      <c r="M348" s="77" t="s">
        <v>71</v>
      </c>
      <c r="N348" s="52" t="s">
        <v>833</v>
      </c>
      <c r="O348" s="118" t="s">
        <v>801</v>
      </c>
      <c r="P348" s="41" t="s">
        <v>2147</v>
      </c>
    </row>
    <row r="349" spans="1:16">
      <c r="A349" s="44" t="s">
        <v>164</v>
      </c>
      <c r="B349" s="45" t="s">
        <v>1711</v>
      </c>
      <c r="C349" s="46">
        <v>1</v>
      </c>
      <c r="D349" s="54" t="s">
        <v>83</v>
      </c>
      <c r="E349" s="58" t="s">
        <v>71</v>
      </c>
      <c r="F349" s="48">
        <v>200</v>
      </c>
      <c r="G349" s="103">
        <v>0.18</v>
      </c>
      <c r="H349" s="50">
        <f t="shared" si="38"/>
        <v>164</v>
      </c>
      <c r="I349" s="50"/>
      <c r="J349" s="50"/>
      <c r="K349" s="50"/>
      <c r="L349" s="43" t="s">
        <v>71</v>
      </c>
      <c r="M349" s="77" t="s">
        <v>71</v>
      </c>
      <c r="N349" s="52" t="s">
        <v>833</v>
      </c>
      <c r="O349" s="118" t="s">
        <v>801</v>
      </c>
      <c r="P349" s="41" t="s">
        <v>2147</v>
      </c>
    </row>
    <row r="350" spans="1:16">
      <c r="A350" s="84" t="s">
        <v>831</v>
      </c>
      <c r="B350" s="85" t="s">
        <v>1148</v>
      </c>
      <c r="C350" s="87">
        <v>1</v>
      </c>
      <c r="D350" s="88" t="s">
        <v>83</v>
      </c>
      <c r="E350" s="111" t="s">
        <v>831</v>
      </c>
      <c r="F350" s="89">
        <v>915.83</v>
      </c>
      <c r="G350" s="104">
        <v>0.2</v>
      </c>
      <c r="H350" s="90">
        <f t="shared" si="38"/>
        <v>732.66399999999999</v>
      </c>
      <c r="I350" s="90" t="s">
        <v>483</v>
      </c>
      <c r="J350" s="90" t="e">
        <f>mm_3pl</f>
        <v>#REF!</v>
      </c>
      <c r="K350" s="86" t="e">
        <f>H350+J350</f>
        <v>#REF!</v>
      </c>
      <c r="L350" s="43" t="s">
        <v>71</v>
      </c>
      <c r="M350" s="77">
        <v>0.6</v>
      </c>
      <c r="N350" s="52" t="s">
        <v>834</v>
      </c>
      <c r="O350" s="118" t="s">
        <v>801</v>
      </c>
      <c r="P350" s="41" t="s">
        <v>2151</v>
      </c>
    </row>
    <row r="351" spans="1:16">
      <c r="A351" s="56" t="s">
        <v>165</v>
      </c>
      <c r="B351" s="45" t="s">
        <v>1708</v>
      </c>
      <c r="C351" s="46">
        <v>1</v>
      </c>
      <c r="D351" s="54" t="s">
        <v>83</v>
      </c>
      <c r="E351" s="58" t="s">
        <v>71</v>
      </c>
      <c r="F351" s="48">
        <v>200</v>
      </c>
      <c r="G351" s="103">
        <v>0.18</v>
      </c>
      <c r="H351" s="50">
        <f t="shared" si="38"/>
        <v>164</v>
      </c>
      <c r="I351" s="50"/>
      <c r="J351" s="50"/>
      <c r="K351" s="50"/>
      <c r="L351" s="43" t="s">
        <v>71</v>
      </c>
      <c r="M351" s="77" t="s">
        <v>71</v>
      </c>
      <c r="N351" s="52" t="s">
        <v>834</v>
      </c>
      <c r="O351" s="118" t="s">
        <v>801</v>
      </c>
      <c r="P351" s="41" t="s">
        <v>2147</v>
      </c>
    </row>
    <row r="352" spans="1:16">
      <c r="A352" s="56" t="s">
        <v>166</v>
      </c>
      <c r="B352" s="45" t="s">
        <v>1709</v>
      </c>
      <c r="C352" s="46">
        <v>1</v>
      </c>
      <c r="D352" s="54" t="s">
        <v>83</v>
      </c>
      <c r="E352" s="58" t="s">
        <v>71</v>
      </c>
      <c r="F352" s="48">
        <v>200</v>
      </c>
      <c r="G352" s="103">
        <v>0.18</v>
      </c>
      <c r="H352" s="50">
        <f>F352-(F352*G352)</f>
        <v>164</v>
      </c>
      <c r="I352" s="50"/>
      <c r="J352" s="50"/>
      <c r="K352" s="50"/>
      <c r="L352" s="43" t="s">
        <v>71</v>
      </c>
      <c r="M352" s="77" t="s">
        <v>71</v>
      </c>
      <c r="N352" s="52" t="s">
        <v>834</v>
      </c>
      <c r="O352" s="118" t="s">
        <v>801</v>
      </c>
      <c r="P352" s="41" t="s">
        <v>2147</v>
      </c>
    </row>
    <row r="353" spans="1:16">
      <c r="A353" s="44" t="s">
        <v>181</v>
      </c>
      <c r="B353" s="45" t="s">
        <v>1712</v>
      </c>
      <c r="C353" s="46">
        <v>1</v>
      </c>
      <c r="D353" s="47" t="s">
        <v>83</v>
      </c>
      <c r="E353" s="58" t="s">
        <v>71</v>
      </c>
      <c r="F353" s="48">
        <v>100</v>
      </c>
      <c r="G353" s="103">
        <v>0.18</v>
      </c>
      <c r="H353" s="50">
        <f>F353-(F353*G353)</f>
        <v>82</v>
      </c>
      <c r="I353" s="50"/>
      <c r="J353" s="50"/>
      <c r="K353" s="50"/>
      <c r="L353" s="43" t="s">
        <v>71</v>
      </c>
      <c r="M353" s="77" t="s">
        <v>71</v>
      </c>
      <c r="N353" s="52" t="s">
        <v>834</v>
      </c>
      <c r="O353" s="118" t="s">
        <v>801</v>
      </c>
      <c r="P353" s="41" t="s">
        <v>2147</v>
      </c>
    </row>
    <row r="354" spans="1:16">
      <c r="A354" s="56" t="s">
        <v>167</v>
      </c>
      <c r="B354" s="45" t="s">
        <v>1713</v>
      </c>
      <c r="C354" s="46">
        <v>1</v>
      </c>
      <c r="D354" s="54" t="s">
        <v>83</v>
      </c>
      <c r="E354" s="58" t="s">
        <v>71</v>
      </c>
      <c r="F354" s="48">
        <v>0</v>
      </c>
      <c r="G354" s="103">
        <v>0.18</v>
      </c>
      <c r="H354" s="50">
        <f t="shared" ref="H354:H378" si="39">F354-(F354*G354)</f>
        <v>0</v>
      </c>
      <c r="I354" s="50"/>
      <c r="J354" s="50"/>
      <c r="K354" s="50"/>
      <c r="L354" s="43" t="s">
        <v>71</v>
      </c>
      <c r="M354" s="77" t="s">
        <v>71</v>
      </c>
      <c r="N354" s="52" t="s">
        <v>834</v>
      </c>
      <c r="O354" s="118" t="s">
        <v>801</v>
      </c>
      <c r="P354" s="41" t="s">
        <v>2147</v>
      </c>
    </row>
    <row r="355" spans="1:16">
      <c r="A355" s="44" t="s">
        <v>168</v>
      </c>
      <c r="B355" s="45" t="s">
        <v>1714</v>
      </c>
      <c r="C355" s="46">
        <v>1</v>
      </c>
      <c r="D355" s="54" t="s">
        <v>83</v>
      </c>
      <c r="E355" s="58" t="s">
        <v>71</v>
      </c>
      <c r="F355" s="48">
        <v>200</v>
      </c>
      <c r="G355" s="103">
        <v>0.18</v>
      </c>
      <c r="H355" s="50">
        <f t="shared" si="39"/>
        <v>164</v>
      </c>
      <c r="I355" s="50"/>
      <c r="J355" s="50"/>
      <c r="K355" s="50"/>
      <c r="L355" s="43" t="s">
        <v>71</v>
      </c>
      <c r="M355" s="77" t="s">
        <v>71</v>
      </c>
      <c r="N355" s="52" t="s">
        <v>834</v>
      </c>
      <c r="O355" s="118" t="s">
        <v>801</v>
      </c>
      <c r="P355" s="41" t="s">
        <v>2147</v>
      </c>
    </row>
    <row r="356" spans="1:16">
      <c r="A356" s="44" t="s">
        <v>169</v>
      </c>
      <c r="B356" s="45" t="s">
        <v>1715</v>
      </c>
      <c r="C356" s="46">
        <v>1</v>
      </c>
      <c r="D356" s="54" t="s">
        <v>83</v>
      </c>
      <c r="E356" s="58" t="s">
        <v>71</v>
      </c>
      <c r="F356" s="48">
        <v>600</v>
      </c>
      <c r="G356" s="103">
        <v>0.18</v>
      </c>
      <c r="H356" s="50">
        <f t="shared" si="39"/>
        <v>492</v>
      </c>
      <c r="I356" s="50"/>
      <c r="J356" s="50"/>
      <c r="K356" s="50"/>
      <c r="L356" s="43" t="s">
        <v>71</v>
      </c>
      <c r="M356" s="77" t="s">
        <v>71</v>
      </c>
      <c r="N356" s="52" t="s">
        <v>834</v>
      </c>
      <c r="O356" s="118" t="s">
        <v>801</v>
      </c>
      <c r="P356" s="41" t="s">
        <v>2147</v>
      </c>
    </row>
    <row r="357" spans="1:16">
      <c r="A357" s="44" t="s">
        <v>180</v>
      </c>
      <c r="B357" s="45" t="s">
        <v>177</v>
      </c>
      <c r="C357" s="46">
        <v>1</v>
      </c>
      <c r="D357" s="54" t="s">
        <v>83</v>
      </c>
      <c r="E357" s="63" t="s">
        <v>180</v>
      </c>
      <c r="F357" s="48">
        <v>29.17</v>
      </c>
      <c r="G357" s="103">
        <v>0.17</v>
      </c>
      <c r="H357" s="50">
        <f t="shared" si="39"/>
        <v>24.211100000000002</v>
      </c>
      <c r="I357" s="50"/>
      <c r="J357" s="50"/>
      <c r="K357" s="50"/>
      <c r="L357" s="51" t="s">
        <v>71</v>
      </c>
      <c r="M357" s="77">
        <v>0.02</v>
      </c>
      <c r="N357" s="52" t="s">
        <v>121</v>
      </c>
      <c r="O357" s="118" t="s">
        <v>800</v>
      </c>
      <c r="P357" s="41" t="s">
        <v>2148</v>
      </c>
    </row>
    <row r="358" spans="1:16">
      <c r="A358" s="44" t="s">
        <v>298</v>
      </c>
      <c r="B358" s="45" t="s">
        <v>22</v>
      </c>
      <c r="C358" s="46">
        <v>1</v>
      </c>
      <c r="D358" s="54" t="s">
        <v>83</v>
      </c>
      <c r="E358" s="58" t="s">
        <v>298</v>
      </c>
      <c r="F358" s="48">
        <v>20.83</v>
      </c>
      <c r="G358" s="103">
        <v>0.17</v>
      </c>
      <c r="H358" s="50">
        <f t="shared" si="39"/>
        <v>17.288899999999998</v>
      </c>
      <c r="I358" s="50"/>
      <c r="J358" s="50"/>
      <c r="K358" s="50"/>
      <c r="L358" s="51" t="s">
        <v>71</v>
      </c>
      <c r="M358" s="77">
        <v>0.02</v>
      </c>
      <c r="N358" s="57" t="s">
        <v>121</v>
      </c>
      <c r="O358" s="118" t="s">
        <v>800</v>
      </c>
      <c r="P358" s="41" t="s">
        <v>2148</v>
      </c>
    </row>
    <row r="359" spans="1:16">
      <c r="A359" s="44" t="s">
        <v>863</v>
      </c>
      <c r="B359" s="45" t="s">
        <v>864</v>
      </c>
      <c r="C359" s="46">
        <v>1</v>
      </c>
      <c r="D359" s="54" t="s">
        <v>90</v>
      </c>
      <c r="E359" s="58" t="s">
        <v>863</v>
      </c>
      <c r="F359" s="48">
        <v>67.319999999999993</v>
      </c>
      <c r="G359" s="103">
        <v>0.2</v>
      </c>
      <c r="H359" s="50">
        <f t="shared" si="39"/>
        <v>53.855999999999995</v>
      </c>
      <c r="I359" s="50"/>
      <c r="J359" s="50"/>
      <c r="K359" s="50"/>
      <c r="L359" s="51" t="s">
        <v>71</v>
      </c>
      <c r="M359" s="77" t="s">
        <v>71</v>
      </c>
      <c r="N359" s="57" t="s">
        <v>121</v>
      </c>
      <c r="O359" s="118" t="s">
        <v>800</v>
      </c>
      <c r="P359" s="41" t="s">
        <v>2148</v>
      </c>
    </row>
    <row r="360" spans="1:16">
      <c r="A360" s="44" t="s">
        <v>1763</v>
      </c>
      <c r="B360" s="45" t="s">
        <v>1764</v>
      </c>
      <c r="C360" s="46">
        <v>1</v>
      </c>
      <c r="D360" s="54" t="s">
        <v>86</v>
      </c>
      <c r="E360" s="58" t="s">
        <v>1763</v>
      </c>
      <c r="F360" s="48">
        <v>60</v>
      </c>
      <c r="G360" s="103">
        <v>0.2</v>
      </c>
      <c r="H360" s="50">
        <f t="shared" si="39"/>
        <v>48</v>
      </c>
      <c r="I360" s="50"/>
      <c r="J360" s="50"/>
      <c r="K360" s="50"/>
      <c r="L360" s="51" t="s">
        <v>71</v>
      </c>
      <c r="M360" s="77" t="s">
        <v>71</v>
      </c>
      <c r="N360" s="57" t="s">
        <v>121</v>
      </c>
      <c r="O360" s="118" t="s">
        <v>800</v>
      </c>
      <c r="P360" s="41" t="s">
        <v>2148</v>
      </c>
    </row>
    <row r="361" spans="1:16">
      <c r="A361" s="44" t="s">
        <v>1765</v>
      </c>
      <c r="B361" s="45" t="s">
        <v>1766</v>
      </c>
      <c r="C361" s="46">
        <v>1</v>
      </c>
      <c r="D361" s="54" t="s">
        <v>86</v>
      </c>
      <c r="E361" s="58" t="s">
        <v>1765</v>
      </c>
      <c r="F361" s="48">
        <v>83.33</v>
      </c>
      <c r="G361" s="103">
        <v>0.2</v>
      </c>
      <c r="H361" s="50">
        <f t="shared" si="39"/>
        <v>66.664000000000001</v>
      </c>
      <c r="I361" s="50"/>
      <c r="J361" s="50"/>
      <c r="K361" s="50"/>
      <c r="L361" s="51" t="s">
        <v>71</v>
      </c>
      <c r="M361" s="77" t="s">
        <v>71</v>
      </c>
      <c r="N361" s="57" t="s">
        <v>121</v>
      </c>
      <c r="O361" s="118" t="s">
        <v>800</v>
      </c>
      <c r="P361" s="41" t="s">
        <v>2148</v>
      </c>
    </row>
    <row r="362" spans="1:16">
      <c r="A362" s="44" t="s">
        <v>1768</v>
      </c>
      <c r="B362" s="45" t="s">
        <v>1769</v>
      </c>
      <c r="C362" s="46">
        <v>1</v>
      </c>
      <c r="D362" s="54" t="s">
        <v>86</v>
      </c>
      <c r="E362" s="58" t="s">
        <v>1768</v>
      </c>
      <c r="F362" s="48">
        <v>70.77</v>
      </c>
      <c r="G362" s="103">
        <v>0.2</v>
      </c>
      <c r="H362" s="50">
        <f t="shared" si="39"/>
        <v>56.616</v>
      </c>
      <c r="I362" s="50"/>
      <c r="J362" s="50"/>
      <c r="K362" s="50"/>
      <c r="L362" s="51" t="s">
        <v>71</v>
      </c>
      <c r="M362" s="77" t="s">
        <v>71</v>
      </c>
      <c r="N362" s="57" t="s">
        <v>121</v>
      </c>
      <c r="O362" s="118" t="s">
        <v>800</v>
      </c>
      <c r="P362" s="41" t="s">
        <v>2148</v>
      </c>
    </row>
    <row r="363" spans="1:16">
      <c r="A363" s="44" t="s">
        <v>106</v>
      </c>
      <c r="B363" s="45" t="s">
        <v>107</v>
      </c>
      <c r="C363" s="46">
        <v>1</v>
      </c>
      <c r="D363" s="54" t="s">
        <v>86</v>
      </c>
      <c r="E363" s="58" t="s">
        <v>106</v>
      </c>
      <c r="F363" s="48">
        <v>45.83</v>
      </c>
      <c r="G363" s="103">
        <v>0.2</v>
      </c>
      <c r="H363" s="50">
        <f t="shared" si="39"/>
        <v>36.664000000000001</v>
      </c>
      <c r="I363" s="50"/>
      <c r="J363" s="50"/>
      <c r="K363" s="50"/>
      <c r="L363" s="51" t="s">
        <v>71</v>
      </c>
      <c r="M363" s="77" t="s">
        <v>71</v>
      </c>
      <c r="N363" s="57" t="s">
        <v>121</v>
      </c>
      <c r="O363" s="118" t="s">
        <v>800</v>
      </c>
      <c r="P363" s="41" t="s">
        <v>2148</v>
      </c>
    </row>
    <row r="364" spans="1:16">
      <c r="A364" s="44" t="s">
        <v>1770</v>
      </c>
      <c r="B364" s="45" t="s">
        <v>1771</v>
      </c>
      <c r="C364" s="46">
        <v>1</v>
      </c>
      <c r="D364" s="54" t="s">
        <v>86</v>
      </c>
      <c r="E364" s="58" t="s">
        <v>1770</v>
      </c>
      <c r="F364" s="48">
        <v>54.16</v>
      </c>
      <c r="G364" s="103">
        <v>0.2</v>
      </c>
      <c r="H364" s="50">
        <f t="shared" si="39"/>
        <v>43.327999999999996</v>
      </c>
      <c r="I364" s="50"/>
      <c r="J364" s="50"/>
      <c r="K364" s="50"/>
      <c r="L364" s="51" t="s">
        <v>71</v>
      </c>
      <c r="M364" s="77" t="s">
        <v>71</v>
      </c>
      <c r="N364" s="57" t="s">
        <v>121</v>
      </c>
      <c r="O364" s="118" t="s">
        <v>800</v>
      </c>
      <c r="P364" s="41" t="s">
        <v>2148</v>
      </c>
    </row>
    <row r="365" spans="1:16">
      <c r="A365" s="44" t="s">
        <v>1773</v>
      </c>
      <c r="B365" s="45" t="s">
        <v>1772</v>
      </c>
      <c r="C365" s="46">
        <v>1</v>
      </c>
      <c r="D365" s="54" t="s">
        <v>86</v>
      </c>
      <c r="E365" s="58" t="s">
        <v>1773</v>
      </c>
      <c r="F365" s="48">
        <v>61.71</v>
      </c>
      <c r="G365" s="103">
        <v>0.2</v>
      </c>
      <c r="H365" s="50">
        <f t="shared" si="39"/>
        <v>49.368000000000002</v>
      </c>
      <c r="I365" s="50"/>
      <c r="J365" s="50"/>
      <c r="K365" s="50"/>
      <c r="L365" s="51" t="s">
        <v>71</v>
      </c>
      <c r="M365" s="77" t="s">
        <v>71</v>
      </c>
      <c r="N365" s="57" t="s">
        <v>121</v>
      </c>
      <c r="O365" s="118" t="s">
        <v>800</v>
      </c>
      <c r="P365" s="41" t="s">
        <v>2148</v>
      </c>
    </row>
    <row r="366" spans="1:16">
      <c r="A366" s="44" t="s">
        <v>72</v>
      </c>
      <c r="B366" s="45" t="s">
        <v>73</v>
      </c>
      <c r="C366" s="46">
        <v>1</v>
      </c>
      <c r="D366" s="54" t="s">
        <v>86</v>
      </c>
      <c r="E366" s="58" t="s">
        <v>72</v>
      </c>
      <c r="F366" s="48">
        <v>8.33</v>
      </c>
      <c r="G366" s="103">
        <v>0.2</v>
      </c>
      <c r="H366" s="50">
        <f t="shared" si="39"/>
        <v>6.6639999999999997</v>
      </c>
      <c r="I366" s="50"/>
      <c r="J366" s="50"/>
      <c r="K366" s="50"/>
      <c r="L366" s="51" t="s">
        <v>71</v>
      </c>
      <c r="M366" s="77" t="s">
        <v>71</v>
      </c>
      <c r="N366" s="57" t="s">
        <v>121</v>
      </c>
      <c r="O366" s="118" t="s">
        <v>800</v>
      </c>
      <c r="P366" s="41" t="s">
        <v>2148</v>
      </c>
    </row>
    <row r="367" spans="1:16">
      <c r="A367" s="44" t="s">
        <v>74</v>
      </c>
      <c r="B367" s="45" t="s">
        <v>75</v>
      </c>
      <c r="C367" s="46">
        <v>1</v>
      </c>
      <c r="D367" s="54" t="s">
        <v>86</v>
      </c>
      <c r="E367" s="58" t="s">
        <v>74</v>
      </c>
      <c r="F367" s="48">
        <v>12.49</v>
      </c>
      <c r="G367" s="103">
        <v>0.2</v>
      </c>
      <c r="H367" s="50">
        <f t="shared" si="39"/>
        <v>9.9920000000000009</v>
      </c>
      <c r="I367" s="50"/>
      <c r="J367" s="50"/>
      <c r="K367" s="50"/>
      <c r="L367" s="51" t="s">
        <v>71</v>
      </c>
      <c r="M367" s="77" t="s">
        <v>71</v>
      </c>
      <c r="N367" s="57" t="s">
        <v>121</v>
      </c>
      <c r="O367" s="118" t="s">
        <v>800</v>
      </c>
      <c r="P367" s="41" t="s">
        <v>2148</v>
      </c>
    </row>
    <row r="368" spans="1:16">
      <c r="A368" s="44" t="s">
        <v>108</v>
      </c>
      <c r="B368" s="45" t="s">
        <v>109</v>
      </c>
      <c r="C368" s="46">
        <v>1</v>
      </c>
      <c r="D368" s="54" t="s">
        <v>86</v>
      </c>
      <c r="E368" s="58" t="s">
        <v>108</v>
      </c>
      <c r="F368" s="48">
        <v>16.66</v>
      </c>
      <c r="G368" s="103">
        <v>0.2</v>
      </c>
      <c r="H368" s="50">
        <f t="shared" si="39"/>
        <v>13.327999999999999</v>
      </c>
      <c r="I368" s="50"/>
      <c r="J368" s="50"/>
      <c r="K368" s="50"/>
      <c r="L368" s="51" t="s">
        <v>71</v>
      </c>
      <c r="M368" s="77" t="s">
        <v>71</v>
      </c>
      <c r="N368" s="57" t="s">
        <v>121</v>
      </c>
      <c r="O368" s="118" t="s">
        <v>800</v>
      </c>
      <c r="P368" s="41" t="s">
        <v>2148</v>
      </c>
    </row>
    <row r="369" spans="1:16">
      <c r="A369" s="44" t="s">
        <v>1812</v>
      </c>
      <c r="B369" s="45" t="s">
        <v>1767</v>
      </c>
      <c r="C369" s="46">
        <v>1</v>
      </c>
      <c r="D369" s="54" t="s">
        <v>86</v>
      </c>
      <c r="E369" s="58" t="s">
        <v>1812</v>
      </c>
      <c r="F369" s="48">
        <v>104.16</v>
      </c>
      <c r="G369" s="103">
        <v>0.2</v>
      </c>
      <c r="H369" s="50">
        <f t="shared" si="39"/>
        <v>83.328000000000003</v>
      </c>
      <c r="I369" s="50"/>
      <c r="J369" s="50"/>
      <c r="K369" s="50"/>
      <c r="L369" s="51" t="s">
        <v>71</v>
      </c>
      <c r="M369" s="77" t="s">
        <v>71</v>
      </c>
      <c r="N369" s="57" t="s">
        <v>121</v>
      </c>
      <c r="O369" s="118" t="s">
        <v>800</v>
      </c>
      <c r="P369" s="41" t="s">
        <v>2148</v>
      </c>
    </row>
    <row r="370" spans="1:16">
      <c r="A370" s="44" t="s">
        <v>2394</v>
      </c>
      <c r="B370" s="45" t="s">
        <v>188</v>
      </c>
      <c r="C370" s="46">
        <v>1</v>
      </c>
      <c r="D370" s="54" t="s">
        <v>86</v>
      </c>
      <c r="E370" s="58" t="s">
        <v>2394</v>
      </c>
      <c r="F370" s="48">
        <v>42.07</v>
      </c>
      <c r="G370" s="103">
        <v>0.2</v>
      </c>
      <c r="H370" s="50">
        <f t="shared" si="39"/>
        <v>33.655999999999999</v>
      </c>
      <c r="I370" s="50"/>
      <c r="J370" s="50"/>
      <c r="K370" s="50"/>
      <c r="L370" s="51" t="s">
        <v>71</v>
      </c>
      <c r="M370" s="77">
        <v>0.02</v>
      </c>
      <c r="N370" s="57" t="s">
        <v>121</v>
      </c>
      <c r="O370" s="118" t="s">
        <v>800</v>
      </c>
      <c r="P370" s="41" t="s">
        <v>2148</v>
      </c>
    </row>
    <row r="371" spans="1:16">
      <c r="A371" s="44" t="s">
        <v>28</v>
      </c>
      <c r="B371" s="45" t="s">
        <v>29</v>
      </c>
      <c r="C371" s="46">
        <v>1</v>
      </c>
      <c r="D371" s="54" t="s">
        <v>91</v>
      </c>
      <c r="E371" s="58" t="s">
        <v>28</v>
      </c>
      <c r="F371" s="48">
        <v>195</v>
      </c>
      <c r="G371" s="103">
        <v>0.1</v>
      </c>
      <c r="H371" s="50">
        <f t="shared" si="39"/>
        <v>175.5</v>
      </c>
      <c r="I371" s="50"/>
      <c r="J371" s="50"/>
      <c r="K371" s="50"/>
      <c r="L371" s="51" t="s">
        <v>71</v>
      </c>
      <c r="M371" s="77">
        <v>0.38</v>
      </c>
      <c r="N371" s="57" t="s">
        <v>121</v>
      </c>
      <c r="O371" s="118" t="s">
        <v>800</v>
      </c>
      <c r="P371" s="41" t="s">
        <v>2148</v>
      </c>
    </row>
    <row r="372" spans="1:16">
      <c r="A372" s="44" t="s">
        <v>150</v>
      </c>
      <c r="B372" s="45" t="s">
        <v>151</v>
      </c>
      <c r="C372" s="46">
        <v>1</v>
      </c>
      <c r="D372" s="54" t="s">
        <v>91</v>
      </c>
      <c r="E372" s="58" t="s">
        <v>150</v>
      </c>
      <c r="F372" s="48">
        <v>1051</v>
      </c>
      <c r="G372" s="103">
        <v>0.1</v>
      </c>
      <c r="H372" s="50">
        <f t="shared" si="39"/>
        <v>945.9</v>
      </c>
      <c r="I372" s="50"/>
      <c r="J372" s="50"/>
      <c r="K372" s="50"/>
      <c r="L372" s="51" t="s">
        <v>71</v>
      </c>
      <c r="M372" s="77">
        <v>0.92</v>
      </c>
      <c r="N372" s="52" t="s">
        <v>121</v>
      </c>
      <c r="O372" s="118" t="s">
        <v>800</v>
      </c>
      <c r="P372" s="41" t="s">
        <v>2148</v>
      </c>
    </row>
    <row r="373" spans="1:16">
      <c r="A373" s="44" t="s">
        <v>27</v>
      </c>
      <c r="B373" s="45" t="s">
        <v>31</v>
      </c>
      <c r="C373" s="46">
        <v>1</v>
      </c>
      <c r="D373" s="54" t="s">
        <v>92</v>
      </c>
      <c r="E373" s="58" t="s">
        <v>27</v>
      </c>
      <c r="F373" s="48">
        <v>157.5</v>
      </c>
      <c r="G373" s="103">
        <v>0.3</v>
      </c>
      <c r="H373" s="50">
        <f t="shared" si="39"/>
        <v>110.25</v>
      </c>
      <c r="I373" s="50"/>
      <c r="J373" s="50"/>
      <c r="K373" s="50"/>
      <c r="L373" s="51" t="s">
        <v>71</v>
      </c>
      <c r="M373" s="77">
        <v>0.92</v>
      </c>
      <c r="N373" s="57" t="s">
        <v>121</v>
      </c>
      <c r="O373" s="118" t="s">
        <v>800</v>
      </c>
      <c r="P373" s="41" t="s">
        <v>2148</v>
      </c>
    </row>
    <row r="374" spans="1:16">
      <c r="A374" s="44" t="s">
        <v>460</v>
      </c>
      <c r="B374" s="45" t="s">
        <v>461</v>
      </c>
      <c r="C374" s="46">
        <v>1</v>
      </c>
      <c r="D374" s="54" t="s">
        <v>92</v>
      </c>
      <c r="E374" s="58" t="s">
        <v>460</v>
      </c>
      <c r="F374" s="48">
        <v>44</v>
      </c>
      <c r="G374" s="103">
        <v>0.3</v>
      </c>
      <c r="H374" s="50">
        <f t="shared" si="39"/>
        <v>30.8</v>
      </c>
      <c r="I374" s="50"/>
      <c r="J374" s="50"/>
      <c r="K374" s="50"/>
      <c r="L374" s="51" t="s">
        <v>71</v>
      </c>
      <c r="M374" s="77">
        <v>0.02</v>
      </c>
      <c r="N374" s="57" t="s">
        <v>121</v>
      </c>
      <c r="O374" s="118" t="s">
        <v>800</v>
      </c>
      <c r="P374" s="41" t="s">
        <v>2148</v>
      </c>
    </row>
    <row r="375" spans="1:16">
      <c r="A375" s="44">
        <v>9000443</v>
      </c>
      <c r="B375" s="45" t="s">
        <v>429</v>
      </c>
      <c r="C375" s="46">
        <v>1</v>
      </c>
      <c r="D375" s="54" t="s">
        <v>88</v>
      </c>
      <c r="E375" s="58">
        <v>9000443</v>
      </c>
      <c r="F375" s="117">
        <v>199</v>
      </c>
      <c r="G375" s="103">
        <v>0.2</v>
      </c>
      <c r="H375" s="50">
        <f t="shared" si="39"/>
        <v>159.19999999999999</v>
      </c>
      <c r="I375" s="50"/>
      <c r="J375" s="50"/>
      <c r="K375" s="50"/>
      <c r="L375" s="51" t="s">
        <v>71</v>
      </c>
      <c r="M375" s="77">
        <v>0.2</v>
      </c>
      <c r="N375" s="52" t="s">
        <v>121</v>
      </c>
      <c r="O375" s="118" t="s">
        <v>800</v>
      </c>
      <c r="P375" s="41" t="s">
        <v>2149</v>
      </c>
    </row>
    <row r="376" spans="1:16">
      <c r="A376" s="44" t="s">
        <v>1834</v>
      </c>
      <c r="B376" s="45" t="s">
        <v>424</v>
      </c>
      <c r="C376" s="46">
        <v>1</v>
      </c>
      <c r="D376" s="54" t="s">
        <v>88</v>
      </c>
      <c r="E376" s="58" t="s">
        <v>1834</v>
      </c>
      <c r="F376" s="48">
        <v>315</v>
      </c>
      <c r="G376" s="103">
        <v>0.2</v>
      </c>
      <c r="H376" s="50">
        <f t="shared" si="39"/>
        <v>252</v>
      </c>
      <c r="I376" s="50"/>
      <c r="J376" s="50"/>
      <c r="K376" s="50"/>
      <c r="L376" s="51" t="s">
        <v>71</v>
      </c>
      <c r="M376" s="77">
        <v>0.38</v>
      </c>
      <c r="N376" s="52" t="s">
        <v>121</v>
      </c>
      <c r="O376" s="118" t="s">
        <v>800</v>
      </c>
      <c r="P376" s="41" t="s">
        <v>2149</v>
      </c>
    </row>
    <row r="377" spans="1:16">
      <c r="A377" s="44" t="s">
        <v>1835</v>
      </c>
      <c r="B377" s="45" t="s">
        <v>425</v>
      </c>
      <c r="C377" s="46">
        <v>1</v>
      </c>
      <c r="D377" s="54" t="s">
        <v>88</v>
      </c>
      <c r="E377" s="58" t="s">
        <v>1835</v>
      </c>
      <c r="F377" s="48">
        <v>387</v>
      </c>
      <c r="G377" s="103">
        <v>0.2</v>
      </c>
      <c r="H377" s="50">
        <f t="shared" si="39"/>
        <v>309.60000000000002</v>
      </c>
      <c r="I377" s="50"/>
      <c r="J377" s="50"/>
      <c r="K377" s="50"/>
      <c r="L377" s="51" t="s">
        <v>71</v>
      </c>
      <c r="M377" s="77">
        <v>0.38</v>
      </c>
      <c r="N377" s="52" t="s">
        <v>121</v>
      </c>
      <c r="O377" s="118" t="s">
        <v>800</v>
      </c>
      <c r="P377" s="41" t="s">
        <v>2149</v>
      </c>
    </row>
    <row r="378" spans="1:16">
      <c r="A378" s="44" t="s">
        <v>1836</v>
      </c>
      <c r="B378" s="45" t="s">
        <v>434</v>
      </c>
      <c r="C378" s="46">
        <v>1</v>
      </c>
      <c r="D378" s="54" t="s">
        <v>88</v>
      </c>
      <c r="E378" s="58" t="s">
        <v>1836</v>
      </c>
      <c r="F378" s="48">
        <v>619</v>
      </c>
      <c r="G378" s="103">
        <v>0.2</v>
      </c>
      <c r="H378" s="50">
        <f t="shared" si="39"/>
        <v>495.2</v>
      </c>
      <c r="I378" s="50"/>
      <c r="J378" s="50"/>
      <c r="K378" s="50"/>
      <c r="L378" s="51" t="s">
        <v>71</v>
      </c>
      <c r="M378" s="77">
        <v>0.63</v>
      </c>
      <c r="N378" s="52" t="s">
        <v>121</v>
      </c>
      <c r="O378" s="118" t="s">
        <v>800</v>
      </c>
      <c r="P378" s="41" t="s">
        <v>2149</v>
      </c>
    </row>
    <row r="379" spans="1:16">
      <c r="A379" s="44" t="s">
        <v>1837</v>
      </c>
      <c r="B379" s="45" t="s">
        <v>426</v>
      </c>
      <c r="C379" s="46">
        <v>1</v>
      </c>
      <c r="D379" s="54" t="s">
        <v>88</v>
      </c>
      <c r="E379" s="58" t="s">
        <v>1837</v>
      </c>
      <c r="F379" s="48">
        <v>799</v>
      </c>
      <c r="G379" s="103">
        <v>0.2</v>
      </c>
      <c r="H379" s="50">
        <f>F379-(F379*G379)</f>
        <v>639.20000000000005</v>
      </c>
      <c r="I379" s="50"/>
      <c r="J379" s="50"/>
      <c r="K379" s="50"/>
      <c r="L379" s="51" t="s">
        <v>71</v>
      </c>
      <c r="M379" s="77">
        <v>0.63</v>
      </c>
      <c r="N379" s="52" t="s">
        <v>121</v>
      </c>
      <c r="O379" s="118" t="s">
        <v>800</v>
      </c>
      <c r="P379" s="41" t="s">
        <v>2149</v>
      </c>
    </row>
    <row r="380" spans="1:16">
      <c r="A380" s="44" t="s">
        <v>1838</v>
      </c>
      <c r="B380" s="45" t="s">
        <v>427</v>
      </c>
      <c r="C380" s="46">
        <v>1</v>
      </c>
      <c r="D380" s="54" t="s">
        <v>88</v>
      </c>
      <c r="E380" s="58" t="s">
        <v>1838</v>
      </c>
      <c r="F380" s="48">
        <v>2032</v>
      </c>
      <c r="G380" s="103">
        <v>0.2</v>
      </c>
      <c r="H380" s="50">
        <f t="shared" ref="H380:H382" si="40">F380-(F380*G380)</f>
        <v>1625.6</v>
      </c>
      <c r="I380" s="50"/>
      <c r="J380" s="50"/>
      <c r="K380" s="50"/>
      <c r="L380" s="51" t="s">
        <v>71</v>
      </c>
      <c r="M380" s="77">
        <v>1.17</v>
      </c>
      <c r="N380" s="52" t="s">
        <v>121</v>
      </c>
      <c r="O380" s="118" t="s">
        <v>800</v>
      </c>
      <c r="P380" s="41" t="s">
        <v>2149</v>
      </c>
    </row>
    <row r="381" spans="1:16">
      <c r="A381" s="44" t="s">
        <v>1839</v>
      </c>
      <c r="B381" s="45" t="s">
        <v>428</v>
      </c>
      <c r="C381" s="46">
        <v>1</v>
      </c>
      <c r="D381" s="54" t="s">
        <v>88</v>
      </c>
      <c r="E381" s="58" t="s">
        <v>1839</v>
      </c>
      <c r="F381" s="117">
        <v>2660</v>
      </c>
      <c r="G381" s="103">
        <v>0.2</v>
      </c>
      <c r="H381" s="50">
        <f t="shared" si="40"/>
        <v>2128</v>
      </c>
      <c r="I381" s="50"/>
      <c r="J381" s="50"/>
      <c r="K381" s="50"/>
      <c r="L381" s="51" t="s">
        <v>71</v>
      </c>
      <c r="M381" s="77">
        <v>1.17</v>
      </c>
      <c r="N381" s="52" t="s">
        <v>121</v>
      </c>
      <c r="O381" s="118" t="s">
        <v>800</v>
      </c>
      <c r="P381" s="41" t="s">
        <v>2149</v>
      </c>
    </row>
    <row r="382" spans="1:16">
      <c r="A382" s="84" t="s">
        <v>1131</v>
      </c>
      <c r="B382" s="85" t="s">
        <v>1151</v>
      </c>
      <c r="C382" s="87">
        <v>1</v>
      </c>
      <c r="D382" s="88" t="s">
        <v>83</v>
      </c>
      <c r="E382" s="89" t="s">
        <v>1131</v>
      </c>
      <c r="F382" s="89">
        <v>1082.5</v>
      </c>
      <c r="G382" s="104">
        <v>0.17</v>
      </c>
      <c r="H382" s="90">
        <f t="shared" si="40"/>
        <v>898.47500000000002</v>
      </c>
      <c r="I382" s="90" t="s">
        <v>484</v>
      </c>
      <c r="J382" s="90">
        <f>H383</f>
        <v>85</v>
      </c>
      <c r="K382" s="90">
        <f>H382+J382</f>
        <v>983.47500000000002</v>
      </c>
      <c r="L382" s="43" t="s">
        <v>71</v>
      </c>
      <c r="M382" s="77">
        <v>1.42</v>
      </c>
      <c r="N382" s="52" t="s">
        <v>642</v>
      </c>
      <c r="O382" s="118" t="s">
        <v>801</v>
      </c>
      <c r="P382" s="41" t="s">
        <v>2151</v>
      </c>
    </row>
    <row r="383" spans="1:16">
      <c r="A383" s="35" t="s">
        <v>484</v>
      </c>
      <c r="B383" s="36" t="s">
        <v>1422</v>
      </c>
      <c r="C383" s="37">
        <v>1</v>
      </c>
      <c r="D383" s="38" t="s">
        <v>376</v>
      </c>
      <c r="E383" s="112" t="s">
        <v>484</v>
      </c>
      <c r="F383" s="39"/>
      <c r="G383" s="102"/>
      <c r="H383" s="42">
        <v>85</v>
      </c>
      <c r="I383" s="42"/>
      <c r="J383" s="42"/>
      <c r="K383" s="42"/>
      <c r="L383" s="43" t="s">
        <v>71</v>
      </c>
      <c r="M383" s="77" t="s">
        <v>71</v>
      </c>
      <c r="N383" s="52" t="s">
        <v>122</v>
      </c>
      <c r="O383" s="118" t="s">
        <v>799</v>
      </c>
      <c r="P383" s="41" t="s">
        <v>2157</v>
      </c>
    </row>
    <row r="384" spans="1:16">
      <c r="A384" s="44" t="s">
        <v>1171</v>
      </c>
      <c r="B384" s="45" t="s">
        <v>1716</v>
      </c>
      <c r="C384" s="46">
        <v>1</v>
      </c>
      <c r="D384" s="54" t="s">
        <v>83</v>
      </c>
      <c r="E384" s="58" t="s">
        <v>71</v>
      </c>
      <c r="F384" s="48">
        <v>200</v>
      </c>
      <c r="G384" s="103">
        <v>0.12</v>
      </c>
      <c r="H384" s="50">
        <f t="shared" ref="H384:H393" si="41">F384-(F384*G384)</f>
        <v>176</v>
      </c>
      <c r="I384" s="50"/>
      <c r="J384" s="50"/>
      <c r="K384" s="50"/>
      <c r="L384" s="51"/>
      <c r="M384" s="77"/>
      <c r="N384" s="52" t="s">
        <v>642</v>
      </c>
      <c r="O384" s="118" t="s">
        <v>801</v>
      </c>
      <c r="P384" s="41" t="s">
        <v>2147</v>
      </c>
    </row>
    <row r="385" spans="1:16">
      <c r="A385" s="44" t="s">
        <v>1132</v>
      </c>
      <c r="B385" s="45" t="s">
        <v>1178</v>
      </c>
      <c r="C385" s="46">
        <v>1</v>
      </c>
      <c r="D385" s="54" t="s">
        <v>83</v>
      </c>
      <c r="E385" s="58" t="s">
        <v>71</v>
      </c>
      <c r="F385" s="48">
        <v>100</v>
      </c>
      <c r="G385" s="103">
        <v>0.12</v>
      </c>
      <c r="H385" s="50">
        <f t="shared" si="41"/>
        <v>88</v>
      </c>
      <c r="I385" s="50"/>
      <c r="J385" s="50"/>
      <c r="K385" s="50"/>
      <c r="L385" s="51"/>
      <c r="M385" s="77"/>
      <c r="N385" s="52" t="s">
        <v>642</v>
      </c>
      <c r="O385" s="118" t="s">
        <v>801</v>
      </c>
      <c r="P385" s="41" t="s">
        <v>2147</v>
      </c>
    </row>
    <row r="386" spans="1:16">
      <c r="A386" s="44" t="s">
        <v>1172</v>
      </c>
      <c r="B386" s="45" t="s">
        <v>1717</v>
      </c>
      <c r="C386" s="46">
        <v>1</v>
      </c>
      <c r="D386" s="54" t="s">
        <v>83</v>
      </c>
      <c r="E386" s="58" t="s">
        <v>71</v>
      </c>
      <c r="F386" s="48">
        <v>200</v>
      </c>
      <c r="G386" s="103">
        <v>0.12</v>
      </c>
      <c r="H386" s="50">
        <f t="shared" si="41"/>
        <v>176</v>
      </c>
      <c r="I386" s="50"/>
      <c r="J386" s="50"/>
      <c r="K386" s="50"/>
      <c r="L386" s="51"/>
      <c r="M386" s="77"/>
      <c r="N386" s="52" t="s">
        <v>642</v>
      </c>
      <c r="O386" s="118" t="s">
        <v>801</v>
      </c>
      <c r="P386" s="41" t="s">
        <v>2147</v>
      </c>
    </row>
    <row r="387" spans="1:16">
      <c r="A387" s="44" t="s">
        <v>1133</v>
      </c>
      <c r="B387" s="45" t="s">
        <v>1146</v>
      </c>
      <c r="C387" s="46">
        <v>1</v>
      </c>
      <c r="D387" s="54" t="s">
        <v>83</v>
      </c>
      <c r="E387" s="58" t="s">
        <v>71</v>
      </c>
      <c r="F387" s="48">
        <v>50</v>
      </c>
      <c r="G387" s="103">
        <v>0.12</v>
      </c>
      <c r="H387" s="50">
        <f t="shared" si="41"/>
        <v>44</v>
      </c>
      <c r="I387" s="50"/>
      <c r="J387" s="50"/>
      <c r="K387" s="50"/>
      <c r="L387" s="51"/>
      <c r="M387" s="77"/>
      <c r="N387" s="52" t="s">
        <v>642</v>
      </c>
      <c r="O387" s="118" t="s">
        <v>801</v>
      </c>
      <c r="P387" s="41" t="s">
        <v>2147</v>
      </c>
    </row>
    <row r="388" spans="1:16">
      <c r="A388" s="44" t="s">
        <v>1136</v>
      </c>
      <c r="B388" s="45" t="s">
        <v>1145</v>
      </c>
      <c r="C388" s="46">
        <v>1</v>
      </c>
      <c r="D388" s="54" t="s">
        <v>83</v>
      </c>
      <c r="E388" s="58" t="s">
        <v>71</v>
      </c>
      <c r="F388" s="48">
        <v>124.16666669999999</v>
      </c>
      <c r="G388" s="103">
        <v>0.12</v>
      </c>
      <c r="H388" s="50">
        <f t="shared" si="41"/>
        <v>109.26666669599999</v>
      </c>
      <c r="I388" s="50"/>
      <c r="J388" s="50"/>
      <c r="K388" s="50"/>
      <c r="L388" s="51"/>
      <c r="M388" s="77"/>
      <c r="N388" s="52" t="s">
        <v>642</v>
      </c>
      <c r="O388" s="118" t="s">
        <v>801</v>
      </c>
      <c r="P388" s="41" t="s">
        <v>2147</v>
      </c>
    </row>
    <row r="389" spans="1:16">
      <c r="A389" s="44" t="s">
        <v>1138</v>
      </c>
      <c r="B389" s="45" t="s">
        <v>1144</v>
      </c>
      <c r="C389" s="46">
        <v>1</v>
      </c>
      <c r="D389" s="54" t="s">
        <v>83</v>
      </c>
      <c r="E389" s="58" t="s">
        <v>71</v>
      </c>
      <c r="F389" s="48">
        <v>25</v>
      </c>
      <c r="G389" s="103">
        <v>0.12</v>
      </c>
      <c r="H389" s="50">
        <f t="shared" si="41"/>
        <v>22</v>
      </c>
      <c r="I389" s="50"/>
      <c r="J389" s="50"/>
      <c r="K389" s="50"/>
      <c r="L389" s="51"/>
      <c r="M389" s="77"/>
      <c r="N389" s="52" t="s">
        <v>642</v>
      </c>
      <c r="O389" s="118" t="s">
        <v>801</v>
      </c>
      <c r="P389" s="41" t="s">
        <v>2147</v>
      </c>
    </row>
    <row r="390" spans="1:16">
      <c r="A390" s="44" t="s">
        <v>1139</v>
      </c>
      <c r="B390" s="70" t="s">
        <v>1142</v>
      </c>
      <c r="C390" s="46">
        <v>1</v>
      </c>
      <c r="D390" s="54" t="s">
        <v>83</v>
      </c>
      <c r="E390" s="58" t="s">
        <v>71</v>
      </c>
      <c r="F390" s="48">
        <v>25</v>
      </c>
      <c r="G390" s="103">
        <v>0.12</v>
      </c>
      <c r="H390" s="50">
        <f t="shared" si="41"/>
        <v>22</v>
      </c>
      <c r="I390" s="50"/>
      <c r="J390" s="50"/>
      <c r="K390" s="50"/>
      <c r="L390" s="51"/>
      <c r="M390" s="77"/>
      <c r="N390" s="52" t="s">
        <v>642</v>
      </c>
      <c r="O390" s="118" t="s">
        <v>801</v>
      </c>
      <c r="P390" s="41" t="s">
        <v>2147</v>
      </c>
    </row>
    <row r="391" spans="1:16">
      <c r="A391" s="44" t="s">
        <v>1140</v>
      </c>
      <c r="B391" s="70" t="s">
        <v>1143</v>
      </c>
      <c r="C391" s="46">
        <v>1</v>
      </c>
      <c r="D391" s="54" t="s">
        <v>83</v>
      </c>
      <c r="E391" s="58" t="s">
        <v>71</v>
      </c>
      <c r="F391" s="48">
        <v>25</v>
      </c>
      <c r="G391" s="103">
        <v>0.12</v>
      </c>
      <c r="H391" s="50">
        <f t="shared" si="41"/>
        <v>22</v>
      </c>
      <c r="I391" s="50"/>
      <c r="J391" s="50"/>
      <c r="K391" s="50"/>
      <c r="L391" s="51"/>
      <c r="M391" s="77"/>
      <c r="N391" s="52" t="s">
        <v>642</v>
      </c>
      <c r="O391" s="118" t="s">
        <v>801</v>
      </c>
      <c r="P391" s="41" t="s">
        <v>2147</v>
      </c>
    </row>
    <row r="392" spans="1:16">
      <c r="A392" s="44" t="s">
        <v>1137</v>
      </c>
      <c r="B392" s="45" t="s">
        <v>1134</v>
      </c>
      <c r="C392" s="46">
        <v>1</v>
      </c>
      <c r="D392" s="54" t="s">
        <v>83</v>
      </c>
      <c r="E392" s="58" t="s">
        <v>71</v>
      </c>
      <c r="F392" s="48"/>
      <c r="G392" s="103"/>
      <c r="H392" s="50">
        <f t="shared" si="41"/>
        <v>0</v>
      </c>
      <c r="I392" s="50"/>
      <c r="J392" s="50"/>
      <c r="K392" s="50"/>
      <c r="L392" s="51"/>
      <c r="M392" s="77"/>
      <c r="N392" s="52" t="s">
        <v>642</v>
      </c>
      <c r="O392" s="118" t="s">
        <v>801</v>
      </c>
      <c r="P392" s="41" t="s">
        <v>2147</v>
      </c>
    </row>
    <row r="393" spans="1:16">
      <c r="A393" s="44" t="s">
        <v>1141</v>
      </c>
      <c r="B393" s="45" t="s">
        <v>1135</v>
      </c>
      <c r="C393" s="46">
        <v>1</v>
      </c>
      <c r="D393" s="54" t="s">
        <v>83</v>
      </c>
      <c r="E393" s="58" t="s">
        <v>71</v>
      </c>
      <c r="F393" s="48"/>
      <c r="G393" s="103"/>
      <c r="H393" s="50">
        <f t="shared" si="41"/>
        <v>0</v>
      </c>
      <c r="I393" s="50"/>
      <c r="J393" s="50"/>
      <c r="K393" s="50"/>
      <c r="L393" s="51"/>
      <c r="M393" s="77"/>
      <c r="N393" s="52" t="s">
        <v>642</v>
      </c>
      <c r="O393" s="118" t="s">
        <v>801</v>
      </c>
      <c r="P393" s="41" t="s">
        <v>2147</v>
      </c>
    </row>
    <row r="394" spans="1:16">
      <c r="A394" s="53" t="s">
        <v>1594</v>
      </c>
      <c r="B394" s="45" t="s">
        <v>1462</v>
      </c>
      <c r="C394" s="46">
        <v>1</v>
      </c>
      <c r="D394" s="54" t="s">
        <v>376</v>
      </c>
      <c r="E394" s="58" t="s">
        <v>1594</v>
      </c>
      <c r="F394" s="48"/>
      <c r="G394" s="103"/>
      <c r="H394" s="50">
        <v>50</v>
      </c>
      <c r="I394" s="50"/>
      <c r="J394" s="50"/>
      <c r="K394" s="50"/>
      <c r="L394" s="43" t="s">
        <v>71</v>
      </c>
      <c r="M394" s="77" t="s">
        <v>71</v>
      </c>
      <c r="N394" s="52" t="s">
        <v>122</v>
      </c>
      <c r="O394" s="118" t="s">
        <v>799</v>
      </c>
      <c r="P394" s="41" t="s">
        <v>2157</v>
      </c>
    </row>
    <row r="395" spans="1:16">
      <c r="A395" s="53" t="s">
        <v>1595</v>
      </c>
      <c r="B395" s="45" t="s">
        <v>1463</v>
      </c>
      <c r="C395" s="46">
        <v>1</v>
      </c>
      <c r="D395" s="54" t="s">
        <v>376</v>
      </c>
      <c r="E395" s="58" t="s">
        <v>1595</v>
      </c>
      <c r="F395" s="48"/>
      <c r="G395" s="103"/>
      <c r="H395" s="50">
        <v>100</v>
      </c>
      <c r="I395" s="50"/>
      <c r="J395" s="50"/>
      <c r="K395" s="50"/>
      <c r="L395" s="43" t="s">
        <v>71</v>
      </c>
      <c r="M395" s="77" t="s">
        <v>71</v>
      </c>
      <c r="N395" s="52" t="s">
        <v>122</v>
      </c>
      <c r="O395" s="118" t="s">
        <v>799</v>
      </c>
      <c r="P395" s="41" t="s">
        <v>2157</v>
      </c>
    </row>
    <row r="396" spans="1:16">
      <c r="A396" s="53" t="s">
        <v>1596</v>
      </c>
      <c r="B396" s="45" t="s">
        <v>1464</v>
      </c>
      <c r="C396" s="46">
        <v>1</v>
      </c>
      <c r="D396" s="54" t="s">
        <v>376</v>
      </c>
      <c r="E396" s="58" t="s">
        <v>1596</v>
      </c>
      <c r="F396" s="48"/>
      <c r="G396" s="103"/>
      <c r="H396" s="50">
        <v>204</v>
      </c>
      <c r="I396" s="50"/>
      <c r="J396" s="50"/>
      <c r="K396" s="50"/>
      <c r="L396" s="43" t="s">
        <v>71</v>
      </c>
      <c r="M396" s="77" t="s">
        <v>71</v>
      </c>
      <c r="N396" s="52" t="s">
        <v>122</v>
      </c>
      <c r="O396" s="118" t="s">
        <v>799</v>
      </c>
      <c r="P396" s="41" t="s">
        <v>2157</v>
      </c>
    </row>
    <row r="397" spans="1:16">
      <c r="A397" s="53" t="s">
        <v>1597</v>
      </c>
      <c r="B397" s="45" t="s">
        <v>1465</v>
      </c>
      <c r="C397" s="46">
        <v>1</v>
      </c>
      <c r="D397" s="54" t="s">
        <v>376</v>
      </c>
      <c r="E397" s="58" t="s">
        <v>1597</v>
      </c>
      <c r="F397" s="48"/>
      <c r="G397" s="103"/>
      <c r="H397" s="50">
        <v>324</v>
      </c>
      <c r="I397" s="50"/>
      <c r="J397" s="50"/>
      <c r="K397" s="50"/>
      <c r="L397" s="43" t="s">
        <v>71</v>
      </c>
      <c r="M397" s="77" t="s">
        <v>71</v>
      </c>
      <c r="N397" s="52" t="s">
        <v>122</v>
      </c>
      <c r="O397" s="118" t="s">
        <v>799</v>
      </c>
      <c r="P397" s="41" t="s">
        <v>2157</v>
      </c>
    </row>
    <row r="398" spans="1:16">
      <c r="A398" s="53" t="s">
        <v>1601</v>
      </c>
      <c r="B398" s="45" t="s">
        <v>1466</v>
      </c>
      <c r="C398" s="46">
        <v>1</v>
      </c>
      <c r="D398" s="54" t="s">
        <v>376</v>
      </c>
      <c r="E398" s="58" t="s">
        <v>1601</v>
      </c>
      <c r="F398" s="48"/>
      <c r="G398" s="103"/>
      <c r="H398" s="50">
        <v>55</v>
      </c>
      <c r="I398" s="50"/>
      <c r="J398" s="50"/>
      <c r="K398" s="50"/>
      <c r="L398" s="43" t="s">
        <v>71</v>
      </c>
      <c r="M398" s="77" t="s">
        <v>71</v>
      </c>
      <c r="N398" s="52" t="s">
        <v>122</v>
      </c>
      <c r="O398" s="118" t="s">
        <v>799</v>
      </c>
      <c r="P398" s="41" t="s">
        <v>2157</v>
      </c>
    </row>
    <row r="399" spans="1:16">
      <c r="A399" s="53" t="s">
        <v>1602</v>
      </c>
      <c r="B399" s="45" t="s">
        <v>1467</v>
      </c>
      <c r="C399" s="46">
        <v>1</v>
      </c>
      <c r="D399" s="54" t="s">
        <v>376</v>
      </c>
      <c r="E399" s="58" t="s">
        <v>1602</v>
      </c>
      <c r="F399" s="48"/>
      <c r="G399" s="103"/>
      <c r="H399" s="50">
        <v>155</v>
      </c>
      <c r="I399" s="50"/>
      <c r="J399" s="50"/>
      <c r="K399" s="50"/>
      <c r="L399" s="43" t="s">
        <v>71</v>
      </c>
      <c r="M399" s="77" t="s">
        <v>71</v>
      </c>
      <c r="N399" s="52" t="s">
        <v>122</v>
      </c>
      <c r="O399" s="118" t="s">
        <v>799</v>
      </c>
      <c r="P399" s="41" t="s">
        <v>2157</v>
      </c>
    </row>
    <row r="400" spans="1:16">
      <c r="A400" s="53" t="s">
        <v>1603</v>
      </c>
      <c r="B400" s="45" t="s">
        <v>1468</v>
      </c>
      <c r="C400" s="46">
        <v>1</v>
      </c>
      <c r="D400" s="54" t="s">
        <v>376</v>
      </c>
      <c r="E400" s="58" t="s">
        <v>1603</v>
      </c>
      <c r="F400" s="48"/>
      <c r="G400" s="103"/>
      <c r="H400" s="50">
        <v>215</v>
      </c>
      <c r="I400" s="50"/>
      <c r="J400" s="50"/>
      <c r="K400" s="50"/>
      <c r="L400" s="43" t="s">
        <v>71</v>
      </c>
      <c r="M400" s="77" t="s">
        <v>71</v>
      </c>
      <c r="N400" s="52" t="s">
        <v>122</v>
      </c>
      <c r="O400" s="118" t="s">
        <v>799</v>
      </c>
      <c r="P400" s="41" t="s">
        <v>2157</v>
      </c>
    </row>
    <row r="401" spans="1:16">
      <c r="A401" s="53" t="s">
        <v>1598</v>
      </c>
      <c r="B401" s="45" t="s">
        <v>1588</v>
      </c>
      <c r="C401" s="46">
        <v>1</v>
      </c>
      <c r="D401" s="54" t="s">
        <v>376</v>
      </c>
      <c r="E401" s="58" t="s">
        <v>1598</v>
      </c>
      <c r="F401" s="48"/>
      <c r="G401" s="103"/>
      <c r="H401" s="50">
        <v>75</v>
      </c>
      <c r="I401" s="50"/>
      <c r="J401" s="50"/>
      <c r="K401" s="50"/>
      <c r="L401" s="43" t="s">
        <v>71</v>
      </c>
      <c r="M401" s="77" t="s">
        <v>71</v>
      </c>
      <c r="N401" s="52" t="s">
        <v>122</v>
      </c>
      <c r="O401" s="118" t="s">
        <v>799</v>
      </c>
      <c r="P401" s="41" t="s">
        <v>2157</v>
      </c>
    </row>
    <row r="402" spans="1:16">
      <c r="A402" s="53" t="s">
        <v>1599</v>
      </c>
      <c r="B402" s="45" t="s">
        <v>1589</v>
      </c>
      <c r="C402" s="46">
        <v>1</v>
      </c>
      <c r="D402" s="54" t="s">
        <v>376</v>
      </c>
      <c r="E402" s="58" t="s">
        <v>1599</v>
      </c>
      <c r="F402" s="48"/>
      <c r="G402" s="103"/>
      <c r="H402" s="50">
        <v>150</v>
      </c>
      <c r="I402" s="50"/>
      <c r="J402" s="50"/>
      <c r="K402" s="50"/>
      <c r="L402" s="43" t="s">
        <v>71</v>
      </c>
      <c r="M402" s="77" t="s">
        <v>71</v>
      </c>
      <c r="N402" s="52" t="s">
        <v>122</v>
      </c>
      <c r="O402" s="118" t="s">
        <v>799</v>
      </c>
      <c r="P402" s="41" t="s">
        <v>2157</v>
      </c>
    </row>
    <row r="403" spans="1:16">
      <c r="A403" s="53" t="s">
        <v>1600</v>
      </c>
      <c r="B403" s="70" t="s">
        <v>1590</v>
      </c>
      <c r="C403" s="46">
        <v>1</v>
      </c>
      <c r="D403" s="54" t="s">
        <v>376</v>
      </c>
      <c r="E403" s="58" t="s">
        <v>1600</v>
      </c>
      <c r="F403" s="48"/>
      <c r="G403" s="103"/>
      <c r="H403" s="50">
        <v>245</v>
      </c>
      <c r="I403" s="50"/>
      <c r="J403" s="50"/>
      <c r="K403" s="50"/>
      <c r="L403" s="43" t="s">
        <v>71</v>
      </c>
      <c r="M403" s="77" t="s">
        <v>71</v>
      </c>
      <c r="N403" s="52" t="s">
        <v>122</v>
      </c>
      <c r="O403" s="118" t="s">
        <v>799</v>
      </c>
      <c r="P403" s="41" t="s">
        <v>2157</v>
      </c>
    </row>
    <row r="404" spans="1:16">
      <c r="A404" s="53" t="s">
        <v>1604</v>
      </c>
      <c r="B404" s="45" t="s">
        <v>1591</v>
      </c>
      <c r="C404" s="46">
        <v>1</v>
      </c>
      <c r="D404" s="54" t="s">
        <v>376</v>
      </c>
      <c r="E404" s="58" t="s">
        <v>1604</v>
      </c>
      <c r="F404" s="48"/>
      <c r="G404" s="103"/>
      <c r="H404" s="50">
        <v>115</v>
      </c>
      <c r="I404" s="50"/>
      <c r="J404" s="50"/>
      <c r="K404" s="50"/>
      <c r="L404" s="43" t="s">
        <v>71</v>
      </c>
      <c r="M404" s="77" t="s">
        <v>71</v>
      </c>
      <c r="N404" s="52" t="s">
        <v>122</v>
      </c>
      <c r="O404" s="118" t="s">
        <v>799</v>
      </c>
      <c r="P404" s="41" t="s">
        <v>2157</v>
      </c>
    </row>
    <row r="405" spans="1:16">
      <c r="A405" s="53" t="s">
        <v>1605</v>
      </c>
      <c r="B405" s="45" t="s">
        <v>1592</v>
      </c>
      <c r="C405" s="46">
        <v>1</v>
      </c>
      <c r="D405" s="54" t="s">
        <v>376</v>
      </c>
      <c r="E405" s="58" t="s">
        <v>1605</v>
      </c>
      <c r="F405" s="48"/>
      <c r="G405" s="103"/>
      <c r="H405" s="50">
        <v>260</v>
      </c>
      <c r="I405" s="50"/>
      <c r="J405" s="50"/>
      <c r="K405" s="50"/>
      <c r="L405" s="43" t="s">
        <v>71</v>
      </c>
      <c r="M405" s="77" t="s">
        <v>71</v>
      </c>
      <c r="N405" s="52" t="s">
        <v>122</v>
      </c>
      <c r="O405" s="118" t="s">
        <v>799</v>
      </c>
      <c r="P405" s="41" t="s">
        <v>2157</v>
      </c>
    </row>
    <row r="406" spans="1:16">
      <c r="A406" s="53" t="s">
        <v>1606</v>
      </c>
      <c r="B406" s="45" t="s">
        <v>1593</v>
      </c>
      <c r="C406" s="46">
        <v>1</v>
      </c>
      <c r="D406" s="54" t="s">
        <v>376</v>
      </c>
      <c r="E406" s="58" t="s">
        <v>1606</v>
      </c>
      <c r="F406" s="48"/>
      <c r="G406" s="103"/>
      <c r="H406" s="50">
        <v>365</v>
      </c>
      <c r="I406" s="50"/>
      <c r="J406" s="50"/>
      <c r="K406" s="50"/>
      <c r="L406" s="43" t="s">
        <v>71</v>
      </c>
      <c r="M406" s="77" t="s">
        <v>71</v>
      </c>
      <c r="N406" s="52" t="s">
        <v>122</v>
      </c>
      <c r="O406" s="118" t="s">
        <v>799</v>
      </c>
      <c r="P406" s="41" t="s">
        <v>2157</v>
      </c>
    </row>
    <row r="407" spans="1:16">
      <c r="A407" s="84" t="s">
        <v>1147</v>
      </c>
      <c r="B407" s="85" t="s">
        <v>1152</v>
      </c>
      <c r="C407" s="87">
        <v>1</v>
      </c>
      <c r="D407" s="88" t="s">
        <v>83</v>
      </c>
      <c r="E407" s="111" t="s">
        <v>1147</v>
      </c>
      <c r="F407" s="89">
        <v>1249.166667</v>
      </c>
      <c r="G407" s="104">
        <v>0.15</v>
      </c>
      <c r="H407" s="90">
        <f t="shared" ref="H407:H434" si="42">F407-(F407*G407)</f>
        <v>1061.79166695</v>
      </c>
      <c r="I407" s="90" t="s">
        <v>484</v>
      </c>
      <c r="J407" s="90" t="e">
        <f>im21_3pl</f>
        <v>#REF!</v>
      </c>
      <c r="K407" s="90" t="e">
        <f>H407+J407</f>
        <v>#REF!</v>
      </c>
      <c r="L407" s="43" t="s">
        <v>71</v>
      </c>
      <c r="M407" s="77">
        <v>1.42</v>
      </c>
      <c r="N407" s="52" t="s">
        <v>845</v>
      </c>
      <c r="O407" s="118" t="s">
        <v>801</v>
      </c>
      <c r="P407" s="41" t="s">
        <v>2151</v>
      </c>
    </row>
    <row r="408" spans="1:16">
      <c r="A408" s="44" t="s">
        <v>1169</v>
      </c>
      <c r="B408" s="45" t="s">
        <v>1168</v>
      </c>
      <c r="C408" s="46">
        <v>1</v>
      </c>
      <c r="D408" s="54" t="s">
        <v>83</v>
      </c>
      <c r="E408" s="58" t="s">
        <v>71</v>
      </c>
      <c r="F408" s="48">
        <v>266.67</v>
      </c>
      <c r="G408" s="103">
        <v>0.12</v>
      </c>
      <c r="H408" s="50">
        <f t="shared" si="42"/>
        <v>234.6696</v>
      </c>
      <c r="I408" s="50"/>
      <c r="J408" s="50"/>
      <c r="K408" s="50"/>
      <c r="L408" s="43" t="s">
        <v>71</v>
      </c>
      <c r="M408" s="77" t="s">
        <v>71</v>
      </c>
      <c r="N408" s="52" t="s">
        <v>845</v>
      </c>
      <c r="O408" s="118" t="s">
        <v>801</v>
      </c>
      <c r="P408" s="41" t="s">
        <v>2147</v>
      </c>
    </row>
    <row r="409" spans="1:16">
      <c r="A409" s="44" t="s">
        <v>1170</v>
      </c>
      <c r="B409" s="45" t="s">
        <v>1718</v>
      </c>
      <c r="C409" s="46">
        <v>1</v>
      </c>
      <c r="D409" s="54" t="s">
        <v>83</v>
      </c>
      <c r="E409" s="58" t="s">
        <v>71</v>
      </c>
      <c r="F409" s="48">
        <v>200</v>
      </c>
      <c r="G409" s="107">
        <v>0.12</v>
      </c>
      <c r="H409" s="50">
        <f t="shared" si="42"/>
        <v>176</v>
      </c>
      <c r="I409" s="50"/>
      <c r="J409" s="50"/>
      <c r="K409" s="50"/>
      <c r="L409" s="43" t="s">
        <v>71</v>
      </c>
      <c r="M409" s="77" t="s">
        <v>71</v>
      </c>
      <c r="N409" s="52" t="s">
        <v>845</v>
      </c>
      <c r="O409" s="118" t="s">
        <v>801</v>
      </c>
      <c r="P409" s="41" t="s">
        <v>2147</v>
      </c>
    </row>
    <row r="410" spans="1:16">
      <c r="A410" s="44" t="s">
        <v>1153</v>
      </c>
      <c r="B410" s="45" t="s">
        <v>1177</v>
      </c>
      <c r="C410" s="46">
        <v>1</v>
      </c>
      <c r="D410" s="54" t="s">
        <v>83</v>
      </c>
      <c r="E410" s="58" t="s">
        <v>71</v>
      </c>
      <c r="F410" s="48">
        <v>100</v>
      </c>
      <c r="G410" s="107">
        <v>0.12</v>
      </c>
      <c r="H410" s="50">
        <f t="shared" si="42"/>
        <v>88</v>
      </c>
      <c r="I410" s="50"/>
      <c r="J410" s="50"/>
      <c r="K410" s="50"/>
      <c r="L410" s="43" t="s">
        <v>71</v>
      </c>
      <c r="M410" s="77" t="s">
        <v>71</v>
      </c>
      <c r="N410" s="52" t="s">
        <v>845</v>
      </c>
      <c r="O410" s="118" t="s">
        <v>801</v>
      </c>
      <c r="P410" s="41" t="s">
        <v>2147</v>
      </c>
    </row>
    <row r="411" spans="1:16">
      <c r="A411" s="44" t="s">
        <v>1173</v>
      </c>
      <c r="B411" s="45" t="s">
        <v>1724</v>
      </c>
      <c r="C411" s="46">
        <v>1</v>
      </c>
      <c r="D411" s="54" t="s">
        <v>83</v>
      </c>
      <c r="E411" s="58" t="s">
        <v>71</v>
      </c>
      <c r="F411" s="48">
        <v>200</v>
      </c>
      <c r="G411" s="107">
        <v>0.12</v>
      </c>
      <c r="H411" s="50">
        <f t="shared" si="42"/>
        <v>176</v>
      </c>
      <c r="I411" s="50"/>
      <c r="J411" s="50"/>
      <c r="K411" s="50"/>
      <c r="L411" s="43" t="s">
        <v>71</v>
      </c>
      <c r="M411" s="77" t="s">
        <v>71</v>
      </c>
      <c r="N411" s="52" t="s">
        <v>845</v>
      </c>
      <c r="O411" s="118" t="s">
        <v>801</v>
      </c>
      <c r="P411" s="41" t="s">
        <v>2147</v>
      </c>
    </row>
    <row r="412" spans="1:16">
      <c r="A412" s="44" t="s">
        <v>1174</v>
      </c>
      <c r="B412" s="45" t="s">
        <v>1725</v>
      </c>
      <c r="C412" s="46">
        <v>1</v>
      </c>
      <c r="D412" s="54" t="s">
        <v>83</v>
      </c>
      <c r="E412" s="58" t="s">
        <v>71</v>
      </c>
      <c r="F412" s="48">
        <v>400</v>
      </c>
      <c r="G412" s="107">
        <v>0.12</v>
      </c>
      <c r="H412" s="50">
        <f t="shared" si="42"/>
        <v>352</v>
      </c>
      <c r="I412" s="50"/>
      <c r="J412" s="50"/>
      <c r="K412" s="50"/>
      <c r="L412" s="43" t="s">
        <v>71</v>
      </c>
      <c r="M412" s="77" t="s">
        <v>71</v>
      </c>
      <c r="N412" s="52" t="s">
        <v>845</v>
      </c>
      <c r="O412" s="118" t="s">
        <v>801</v>
      </c>
      <c r="P412" s="41" t="s">
        <v>2147</v>
      </c>
    </row>
    <row r="413" spans="1:16">
      <c r="A413" s="44" t="s">
        <v>1154</v>
      </c>
      <c r="B413" s="45" t="s">
        <v>1155</v>
      </c>
      <c r="C413" s="46">
        <v>1</v>
      </c>
      <c r="D413" s="54" t="s">
        <v>83</v>
      </c>
      <c r="E413" s="58" t="s">
        <v>71</v>
      </c>
      <c r="F413" s="48">
        <v>50</v>
      </c>
      <c r="G413" s="103">
        <v>0.12</v>
      </c>
      <c r="H413" s="50">
        <f t="shared" si="42"/>
        <v>44</v>
      </c>
      <c r="I413" s="50"/>
      <c r="J413" s="50"/>
      <c r="K413" s="50"/>
      <c r="L413" s="51"/>
      <c r="M413" s="77"/>
      <c r="N413" s="52" t="s">
        <v>845</v>
      </c>
      <c r="O413" s="118" t="s">
        <v>801</v>
      </c>
      <c r="P413" s="41" t="s">
        <v>2147</v>
      </c>
    </row>
    <row r="414" spans="1:16">
      <c r="A414" s="44" t="s">
        <v>1156</v>
      </c>
      <c r="B414" s="45" t="s">
        <v>1157</v>
      </c>
      <c r="C414" s="46">
        <v>1</v>
      </c>
      <c r="D414" s="54" t="s">
        <v>83</v>
      </c>
      <c r="E414" s="58" t="s">
        <v>71</v>
      </c>
      <c r="F414" s="48">
        <v>124.16666669999999</v>
      </c>
      <c r="G414" s="103">
        <v>0.12</v>
      </c>
      <c r="H414" s="50">
        <f t="shared" si="42"/>
        <v>109.26666669599999</v>
      </c>
      <c r="I414" s="50"/>
      <c r="J414" s="50"/>
      <c r="K414" s="50"/>
      <c r="L414" s="51"/>
      <c r="M414" s="77"/>
      <c r="N414" s="52" t="s">
        <v>845</v>
      </c>
      <c r="O414" s="118" t="s">
        <v>801</v>
      </c>
      <c r="P414" s="41" t="s">
        <v>2147</v>
      </c>
    </row>
    <row r="415" spans="1:16">
      <c r="A415" s="44" t="s">
        <v>1158</v>
      </c>
      <c r="B415" s="45" t="s">
        <v>1159</v>
      </c>
      <c r="C415" s="46">
        <v>1</v>
      </c>
      <c r="D415" s="54" t="s">
        <v>83</v>
      </c>
      <c r="E415" s="58" t="s">
        <v>71</v>
      </c>
      <c r="F415" s="48">
        <v>25</v>
      </c>
      <c r="G415" s="103">
        <v>0.12</v>
      </c>
      <c r="H415" s="50">
        <f t="shared" si="42"/>
        <v>22</v>
      </c>
      <c r="I415" s="50"/>
      <c r="J415" s="50"/>
      <c r="K415" s="50"/>
      <c r="L415" s="51"/>
      <c r="M415" s="77"/>
      <c r="N415" s="52" t="s">
        <v>845</v>
      </c>
      <c r="O415" s="118" t="s">
        <v>801</v>
      </c>
      <c r="P415" s="41" t="s">
        <v>2147</v>
      </c>
    </row>
    <row r="416" spans="1:16">
      <c r="A416" s="44" t="s">
        <v>1160</v>
      </c>
      <c r="B416" s="70" t="s">
        <v>1161</v>
      </c>
      <c r="C416" s="46">
        <v>1</v>
      </c>
      <c r="D416" s="54" t="s">
        <v>83</v>
      </c>
      <c r="E416" s="58" t="s">
        <v>71</v>
      </c>
      <c r="F416" s="48">
        <v>25</v>
      </c>
      <c r="G416" s="103">
        <v>0.12</v>
      </c>
      <c r="H416" s="50">
        <f t="shared" si="42"/>
        <v>22</v>
      </c>
      <c r="I416" s="50"/>
      <c r="J416" s="50"/>
      <c r="K416" s="50"/>
      <c r="L416" s="51"/>
      <c r="M416" s="77"/>
      <c r="N416" s="52" t="s">
        <v>845</v>
      </c>
      <c r="O416" s="118" t="s">
        <v>801</v>
      </c>
      <c r="P416" s="41" t="s">
        <v>2147</v>
      </c>
    </row>
    <row r="417" spans="1:16">
      <c r="A417" s="44" t="s">
        <v>1162</v>
      </c>
      <c r="B417" s="70" t="s">
        <v>1163</v>
      </c>
      <c r="C417" s="46">
        <v>1</v>
      </c>
      <c r="D417" s="54" t="s">
        <v>83</v>
      </c>
      <c r="E417" s="58" t="s">
        <v>71</v>
      </c>
      <c r="F417" s="48">
        <v>25</v>
      </c>
      <c r="G417" s="103">
        <v>0.12</v>
      </c>
      <c r="H417" s="50">
        <f t="shared" si="42"/>
        <v>22</v>
      </c>
      <c r="I417" s="50"/>
      <c r="J417" s="50"/>
      <c r="K417" s="50"/>
      <c r="L417" s="51"/>
      <c r="M417" s="77"/>
      <c r="N417" s="52" t="s">
        <v>845</v>
      </c>
      <c r="O417" s="118" t="s">
        <v>801</v>
      </c>
      <c r="P417" s="41" t="s">
        <v>2147</v>
      </c>
    </row>
    <row r="418" spans="1:16">
      <c r="A418" s="44" t="s">
        <v>1164</v>
      </c>
      <c r="B418" s="45" t="s">
        <v>1165</v>
      </c>
      <c r="C418" s="46">
        <v>1</v>
      </c>
      <c r="D418" s="54" t="s">
        <v>83</v>
      </c>
      <c r="E418" s="58" t="s">
        <v>71</v>
      </c>
      <c r="F418" s="48"/>
      <c r="G418" s="103"/>
      <c r="H418" s="50">
        <f t="shared" si="42"/>
        <v>0</v>
      </c>
      <c r="I418" s="50"/>
      <c r="J418" s="50"/>
      <c r="K418" s="50"/>
      <c r="L418" s="51"/>
      <c r="M418" s="77"/>
      <c r="N418" s="52" t="s">
        <v>845</v>
      </c>
      <c r="O418" s="118" t="s">
        <v>801</v>
      </c>
      <c r="P418" s="41" t="s">
        <v>2147</v>
      </c>
    </row>
    <row r="419" spans="1:16">
      <c r="A419" s="44" t="s">
        <v>1166</v>
      </c>
      <c r="B419" s="45" t="s">
        <v>1167</v>
      </c>
      <c r="C419" s="46">
        <v>1</v>
      </c>
      <c r="D419" s="54" t="s">
        <v>83</v>
      </c>
      <c r="E419" s="58" t="s">
        <v>71</v>
      </c>
      <c r="F419" s="48"/>
      <c r="G419" s="103"/>
      <c r="H419" s="50">
        <f t="shared" si="42"/>
        <v>0</v>
      </c>
      <c r="I419" s="50"/>
      <c r="J419" s="50"/>
      <c r="K419" s="50"/>
      <c r="L419" s="51"/>
      <c r="M419" s="77"/>
      <c r="N419" s="52" t="s">
        <v>845</v>
      </c>
      <c r="O419" s="118" t="s">
        <v>801</v>
      </c>
      <c r="P419" s="41" t="s">
        <v>2147</v>
      </c>
    </row>
    <row r="420" spans="1:16">
      <c r="A420" s="84" t="s">
        <v>1175</v>
      </c>
      <c r="B420" s="85" t="s">
        <v>1176</v>
      </c>
      <c r="C420" s="87">
        <v>1</v>
      </c>
      <c r="D420" s="88" t="s">
        <v>83</v>
      </c>
      <c r="E420" s="111" t="s">
        <v>1175</v>
      </c>
      <c r="F420" s="89">
        <v>1415.83</v>
      </c>
      <c r="G420" s="104">
        <v>0.15</v>
      </c>
      <c r="H420" s="90">
        <f t="shared" si="42"/>
        <v>1203.4555</v>
      </c>
      <c r="I420" s="90" t="s">
        <v>484</v>
      </c>
      <c r="J420" s="90" t="e">
        <f>im21_3pl</f>
        <v>#REF!</v>
      </c>
      <c r="K420" s="90" t="e">
        <f>H420+J420</f>
        <v>#REF!</v>
      </c>
      <c r="L420" s="43" t="s">
        <v>71</v>
      </c>
      <c r="M420" s="77">
        <v>1.42</v>
      </c>
      <c r="N420" s="52" t="s">
        <v>846</v>
      </c>
      <c r="O420" s="118" t="s">
        <v>801</v>
      </c>
      <c r="P420" s="41" t="s">
        <v>2151</v>
      </c>
    </row>
    <row r="421" spans="1:16">
      <c r="A421" s="44" t="s">
        <v>1183</v>
      </c>
      <c r="B421" s="45" t="s">
        <v>1182</v>
      </c>
      <c r="C421" s="46">
        <v>1</v>
      </c>
      <c r="D421" s="54" t="s">
        <v>83</v>
      </c>
      <c r="E421" s="58" t="s">
        <v>71</v>
      </c>
      <c r="F421" s="48">
        <v>200</v>
      </c>
      <c r="G421" s="103">
        <v>0.12</v>
      </c>
      <c r="H421" s="50">
        <f t="shared" si="42"/>
        <v>176</v>
      </c>
      <c r="I421" s="50"/>
      <c r="J421" s="50"/>
      <c r="K421" s="50"/>
      <c r="L421" s="43" t="s">
        <v>71</v>
      </c>
      <c r="M421" s="77" t="s">
        <v>71</v>
      </c>
      <c r="N421" s="52" t="s">
        <v>846</v>
      </c>
      <c r="O421" s="118" t="s">
        <v>801</v>
      </c>
      <c r="P421" s="41" t="s">
        <v>2147</v>
      </c>
    </row>
    <row r="422" spans="1:16">
      <c r="A422" s="44" t="s">
        <v>1184</v>
      </c>
      <c r="B422" s="45" t="s">
        <v>1726</v>
      </c>
      <c r="C422" s="46">
        <v>1</v>
      </c>
      <c r="D422" s="54" t="s">
        <v>83</v>
      </c>
      <c r="E422" s="58" t="s">
        <v>71</v>
      </c>
      <c r="F422" s="48">
        <v>200</v>
      </c>
      <c r="G422" s="103">
        <v>0.12</v>
      </c>
      <c r="H422" s="50">
        <f t="shared" si="42"/>
        <v>176</v>
      </c>
      <c r="I422" s="50"/>
      <c r="J422" s="50"/>
      <c r="K422" s="50"/>
      <c r="L422" s="43" t="s">
        <v>71</v>
      </c>
      <c r="M422" s="77" t="s">
        <v>71</v>
      </c>
      <c r="N422" s="52" t="s">
        <v>846</v>
      </c>
      <c r="O422" s="118" t="s">
        <v>801</v>
      </c>
      <c r="P422" s="41" t="s">
        <v>2147</v>
      </c>
    </row>
    <row r="423" spans="1:16">
      <c r="A423" s="44" t="s">
        <v>1185</v>
      </c>
      <c r="B423" s="45" t="s">
        <v>1727</v>
      </c>
      <c r="C423" s="46">
        <v>1</v>
      </c>
      <c r="D423" s="54" t="s">
        <v>83</v>
      </c>
      <c r="E423" s="58" t="s">
        <v>71</v>
      </c>
      <c r="F423" s="48">
        <v>600</v>
      </c>
      <c r="G423" s="103">
        <v>0.12</v>
      </c>
      <c r="H423" s="50">
        <f t="shared" si="42"/>
        <v>528</v>
      </c>
      <c r="I423" s="50"/>
      <c r="J423" s="50"/>
      <c r="K423" s="50"/>
      <c r="L423" s="43" t="s">
        <v>71</v>
      </c>
      <c r="M423" s="77" t="s">
        <v>71</v>
      </c>
      <c r="N423" s="52" t="s">
        <v>846</v>
      </c>
      <c r="O423" s="118" t="s">
        <v>801</v>
      </c>
      <c r="P423" s="41" t="s">
        <v>2147</v>
      </c>
    </row>
    <row r="424" spans="1:16">
      <c r="A424" s="44" t="s">
        <v>1187</v>
      </c>
      <c r="B424" s="45" t="s">
        <v>1728</v>
      </c>
      <c r="C424" s="46">
        <v>1</v>
      </c>
      <c r="D424" s="54" t="s">
        <v>83</v>
      </c>
      <c r="E424" s="58" t="s">
        <v>71</v>
      </c>
      <c r="F424" s="48">
        <v>100</v>
      </c>
      <c r="G424" s="103">
        <v>0.12</v>
      </c>
      <c r="H424" s="50">
        <f t="shared" si="42"/>
        <v>88</v>
      </c>
      <c r="I424" s="50"/>
      <c r="J424" s="50"/>
      <c r="K424" s="50"/>
      <c r="L424" s="43" t="s">
        <v>71</v>
      </c>
      <c r="M424" s="77" t="s">
        <v>71</v>
      </c>
      <c r="N424" s="52" t="s">
        <v>846</v>
      </c>
      <c r="O424" s="118" t="s">
        <v>801</v>
      </c>
      <c r="P424" s="41" t="s">
        <v>2147</v>
      </c>
    </row>
    <row r="425" spans="1:16">
      <c r="A425" s="44" t="s">
        <v>1188</v>
      </c>
      <c r="B425" s="45" t="s">
        <v>1729</v>
      </c>
      <c r="C425" s="46">
        <v>1</v>
      </c>
      <c r="D425" s="54" t="s">
        <v>83</v>
      </c>
      <c r="E425" s="58" t="s">
        <v>71</v>
      </c>
      <c r="F425" s="48">
        <v>300</v>
      </c>
      <c r="G425" s="103">
        <v>0.12</v>
      </c>
      <c r="H425" s="50">
        <f t="shared" si="42"/>
        <v>264</v>
      </c>
      <c r="I425" s="50"/>
      <c r="J425" s="50"/>
      <c r="K425" s="50"/>
      <c r="L425" s="43" t="s">
        <v>71</v>
      </c>
      <c r="M425" s="77" t="s">
        <v>71</v>
      </c>
      <c r="N425" s="52" t="s">
        <v>846</v>
      </c>
      <c r="O425" s="118" t="s">
        <v>801</v>
      </c>
      <c r="P425" s="41" t="s">
        <v>2147</v>
      </c>
    </row>
    <row r="426" spans="1:16">
      <c r="A426" s="44" t="s">
        <v>1186</v>
      </c>
      <c r="B426" s="45" t="s">
        <v>1730</v>
      </c>
      <c r="C426" s="46">
        <v>1</v>
      </c>
      <c r="D426" s="54" t="s">
        <v>83</v>
      </c>
      <c r="E426" s="58" t="s">
        <v>71</v>
      </c>
      <c r="F426" s="48">
        <v>700</v>
      </c>
      <c r="G426" s="103">
        <v>0.12</v>
      </c>
      <c r="H426" s="50">
        <f t="shared" si="42"/>
        <v>616</v>
      </c>
      <c r="I426" s="50"/>
      <c r="J426" s="50"/>
      <c r="K426" s="50"/>
      <c r="L426" s="43" t="s">
        <v>71</v>
      </c>
      <c r="M426" s="77" t="s">
        <v>71</v>
      </c>
      <c r="N426" s="52" t="s">
        <v>846</v>
      </c>
      <c r="O426" s="118" t="s">
        <v>801</v>
      </c>
      <c r="P426" s="41" t="s">
        <v>2147</v>
      </c>
    </row>
    <row r="427" spans="1:16">
      <c r="A427" s="44" t="s">
        <v>1179</v>
      </c>
      <c r="B427" s="45" t="s">
        <v>1189</v>
      </c>
      <c r="C427" s="46">
        <v>1</v>
      </c>
      <c r="D427" s="54" t="s">
        <v>83</v>
      </c>
      <c r="E427" s="58" t="s">
        <v>71</v>
      </c>
      <c r="F427" s="48">
        <v>50</v>
      </c>
      <c r="G427" s="103">
        <v>0.12</v>
      </c>
      <c r="H427" s="50">
        <f t="shared" si="42"/>
        <v>44</v>
      </c>
      <c r="I427" s="50"/>
      <c r="J427" s="50"/>
      <c r="K427" s="50"/>
      <c r="L427" s="51"/>
      <c r="M427" s="77"/>
      <c r="N427" s="52" t="s">
        <v>846</v>
      </c>
      <c r="O427" s="118" t="s">
        <v>801</v>
      </c>
      <c r="P427" s="41" t="s">
        <v>2147</v>
      </c>
    </row>
    <row r="428" spans="1:16">
      <c r="A428" s="44" t="s">
        <v>1190</v>
      </c>
      <c r="B428" s="45" t="s">
        <v>1191</v>
      </c>
      <c r="C428" s="46">
        <v>1</v>
      </c>
      <c r="D428" s="54" t="s">
        <v>83</v>
      </c>
      <c r="E428" s="58" t="s">
        <v>71</v>
      </c>
      <c r="F428" s="48">
        <v>124.16666669999999</v>
      </c>
      <c r="G428" s="103">
        <v>0.12</v>
      </c>
      <c r="H428" s="50">
        <f t="shared" si="42"/>
        <v>109.26666669599999</v>
      </c>
      <c r="I428" s="50"/>
      <c r="J428" s="50"/>
      <c r="K428" s="50"/>
      <c r="L428" s="51"/>
      <c r="M428" s="77"/>
      <c r="N428" s="52" t="s">
        <v>846</v>
      </c>
      <c r="O428" s="118" t="s">
        <v>801</v>
      </c>
      <c r="P428" s="41" t="s">
        <v>2147</v>
      </c>
    </row>
    <row r="429" spans="1:16">
      <c r="A429" s="44" t="s">
        <v>1192</v>
      </c>
      <c r="B429" s="45" t="s">
        <v>1193</v>
      </c>
      <c r="C429" s="46">
        <v>1</v>
      </c>
      <c r="D429" s="54" t="s">
        <v>83</v>
      </c>
      <c r="E429" s="58" t="s">
        <v>71</v>
      </c>
      <c r="F429" s="48">
        <v>25</v>
      </c>
      <c r="G429" s="103">
        <v>0.12</v>
      </c>
      <c r="H429" s="50">
        <f t="shared" si="42"/>
        <v>22</v>
      </c>
      <c r="I429" s="50"/>
      <c r="J429" s="50"/>
      <c r="K429" s="50"/>
      <c r="L429" s="51"/>
      <c r="M429" s="77"/>
      <c r="N429" s="52" t="s">
        <v>846</v>
      </c>
      <c r="O429" s="118" t="s">
        <v>801</v>
      </c>
      <c r="P429" s="41" t="s">
        <v>2147</v>
      </c>
    </row>
    <row r="430" spans="1:16">
      <c r="A430" s="44" t="s">
        <v>1194</v>
      </c>
      <c r="B430" s="70" t="s">
        <v>1195</v>
      </c>
      <c r="C430" s="46">
        <v>1</v>
      </c>
      <c r="D430" s="54" t="s">
        <v>83</v>
      </c>
      <c r="E430" s="58" t="s">
        <v>71</v>
      </c>
      <c r="F430" s="48">
        <v>25</v>
      </c>
      <c r="G430" s="103">
        <v>0.12</v>
      </c>
      <c r="H430" s="50">
        <f t="shared" si="42"/>
        <v>22</v>
      </c>
      <c r="I430" s="50"/>
      <c r="J430" s="50"/>
      <c r="K430" s="50"/>
      <c r="L430" s="51"/>
      <c r="M430" s="77"/>
      <c r="N430" s="52" t="s">
        <v>846</v>
      </c>
      <c r="O430" s="118" t="s">
        <v>801</v>
      </c>
      <c r="P430" s="41" t="s">
        <v>2147</v>
      </c>
    </row>
    <row r="431" spans="1:16">
      <c r="A431" s="44" t="s">
        <v>1196</v>
      </c>
      <c r="B431" s="70" t="s">
        <v>1197</v>
      </c>
      <c r="C431" s="46">
        <v>1</v>
      </c>
      <c r="D431" s="54" t="s">
        <v>83</v>
      </c>
      <c r="E431" s="58" t="s">
        <v>71</v>
      </c>
      <c r="F431" s="48">
        <v>25</v>
      </c>
      <c r="G431" s="103">
        <v>0.12</v>
      </c>
      <c r="H431" s="50">
        <f t="shared" si="42"/>
        <v>22</v>
      </c>
      <c r="I431" s="50"/>
      <c r="J431" s="50"/>
      <c r="K431" s="50"/>
      <c r="L431" s="51"/>
      <c r="M431" s="77"/>
      <c r="N431" s="52" t="s">
        <v>846</v>
      </c>
      <c r="O431" s="118" t="s">
        <v>801</v>
      </c>
      <c r="P431" s="41" t="s">
        <v>2147</v>
      </c>
    </row>
    <row r="432" spans="1:16">
      <c r="A432" s="44" t="s">
        <v>1198</v>
      </c>
      <c r="B432" s="45" t="s">
        <v>1180</v>
      </c>
      <c r="C432" s="46">
        <v>1</v>
      </c>
      <c r="D432" s="54" t="s">
        <v>83</v>
      </c>
      <c r="E432" s="58" t="s">
        <v>71</v>
      </c>
      <c r="F432" s="48"/>
      <c r="G432" s="103"/>
      <c r="H432" s="50">
        <f t="shared" si="42"/>
        <v>0</v>
      </c>
      <c r="I432" s="50"/>
      <c r="J432" s="50"/>
      <c r="K432" s="50"/>
      <c r="L432" s="51"/>
      <c r="M432" s="77"/>
      <c r="N432" s="52" t="s">
        <v>846</v>
      </c>
      <c r="O432" s="118" t="s">
        <v>801</v>
      </c>
      <c r="P432" s="41" t="s">
        <v>2147</v>
      </c>
    </row>
    <row r="433" spans="1:16">
      <c r="A433" s="44" t="s">
        <v>1199</v>
      </c>
      <c r="B433" s="45" t="s">
        <v>1181</v>
      </c>
      <c r="C433" s="46">
        <v>1</v>
      </c>
      <c r="D433" s="54" t="s">
        <v>83</v>
      </c>
      <c r="E433" s="58" t="s">
        <v>71</v>
      </c>
      <c r="F433" s="48"/>
      <c r="G433" s="103"/>
      <c r="H433" s="50">
        <f t="shared" si="42"/>
        <v>0</v>
      </c>
      <c r="I433" s="50"/>
      <c r="J433" s="50"/>
      <c r="K433" s="50"/>
      <c r="L433" s="51"/>
      <c r="M433" s="77"/>
      <c r="N433" s="52" t="s">
        <v>846</v>
      </c>
      <c r="O433" s="118" t="s">
        <v>801</v>
      </c>
      <c r="P433" s="41" t="s">
        <v>2147</v>
      </c>
    </row>
    <row r="434" spans="1:16">
      <c r="A434" s="84" t="s">
        <v>1200</v>
      </c>
      <c r="B434" s="85" t="s">
        <v>1205</v>
      </c>
      <c r="C434" s="87">
        <v>1</v>
      </c>
      <c r="D434" s="88" t="s">
        <v>83</v>
      </c>
      <c r="E434" s="111" t="s">
        <v>1200</v>
      </c>
      <c r="F434" s="89">
        <v>1749.17</v>
      </c>
      <c r="G434" s="104">
        <v>0.15</v>
      </c>
      <c r="H434" s="90">
        <f t="shared" si="42"/>
        <v>1486.7945</v>
      </c>
      <c r="I434" s="90" t="s">
        <v>781</v>
      </c>
      <c r="J434" s="90" t="e">
        <f>im27_3pl</f>
        <v>#REF!</v>
      </c>
      <c r="K434" s="90" t="e">
        <f>H434+J434</f>
        <v>#REF!</v>
      </c>
      <c r="L434" s="43" t="s">
        <v>71</v>
      </c>
      <c r="M434" s="77">
        <v>2.5</v>
      </c>
      <c r="N434" s="52" t="s">
        <v>847</v>
      </c>
      <c r="O434" s="118" t="s">
        <v>801</v>
      </c>
      <c r="P434" s="41" t="s">
        <v>2151</v>
      </c>
    </row>
    <row r="435" spans="1:16">
      <c r="A435" s="35" t="s">
        <v>781</v>
      </c>
      <c r="B435" s="36" t="s">
        <v>1423</v>
      </c>
      <c r="C435" s="37">
        <v>1</v>
      </c>
      <c r="D435" s="38" t="s">
        <v>376</v>
      </c>
      <c r="E435" s="112" t="s">
        <v>781</v>
      </c>
      <c r="F435" s="39"/>
      <c r="G435" s="102"/>
      <c r="H435" s="42">
        <v>119</v>
      </c>
      <c r="I435" s="42"/>
      <c r="J435" s="42"/>
      <c r="K435" s="42"/>
      <c r="L435" s="43" t="s">
        <v>71</v>
      </c>
      <c r="M435" s="77" t="s">
        <v>71</v>
      </c>
      <c r="N435" s="52" t="s">
        <v>122</v>
      </c>
      <c r="O435" s="118" t="s">
        <v>799</v>
      </c>
      <c r="P435" s="41" t="s">
        <v>2157</v>
      </c>
    </row>
    <row r="436" spans="1:16">
      <c r="A436" s="44" t="s">
        <v>1217</v>
      </c>
      <c r="B436" s="45" t="s">
        <v>1731</v>
      </c>
      <c r="C436" s="46">
        <v>1</v>
      </c>
      <c r="D436" s="54" t="s">
        <v>83</v>
      </c>
      <c r="E436" s="58" t="s">
        <v>71</v>
      </c>
      <c r="F436" s="48">
        <v>200</v>
      </c>
      <c r="G436" s="103">
        <v>0.12</v>
      </c>
      <c r="H436" s="50">
        <f t="shared" ref="H436:H448" si="43">F436-(F436*G436)</f>
        <v>176</v>
      </c>
      <c r="I436" s="50"/>
      <c r="J436" s="50"/>
      <c r="K436" s="50"/>
      <c r="L436" s="43" t="s">
        <v>71</v>
      </c>
      <c r="M436" s="77" t="s">
        <v>71</v>
      </c>
      <c r="N436" s="52" t="s">
        <v>847</v>
      </c>
      <c r="O436" s="118" t="s">
        <v>801</v>
      </c>
      <c r="P436" s="41" t="s">
        <v>2147</v>
      </c>
    </row>
    <row r="437" spans="1:16">
      <c r="A437" s="44" t="s">
        <v>1218</v>
      </c>
      <c r="B437" s="45" t="s">
        <v>1732</v>
      </c>
      <c r="C437" s="46">
        <v>1</v>
      </c>
      <c r="D437" s="54" t="s">
        <v>83</v>
      </c>
      <c r="E437" s="58" t="s">
        <v>71</v>
      </c>
      <c r="F437" s="48">
        <v>600</v>
      </c>
      <c r="G437" s="103">
        <v>0.12</v>
      </c>
      <c r="H437" s="50">
        <f t="shared" si="43"/>
        <v>528</v>
      </c>
      <c r="I437" s="50"/>
      <c r="J437" s="50"/>
      <c r="K437" s="50"/>
      <c r="L437" s="43" t="s">
        <v>71</v>
      </c>
      <c r="M437" s="77" t="s">
        <v>71</v>
      </c>
      <c r="N437" s="52" t="s">
        <v>847</v>
      </c>
      <c r="O437" s="118" t="s">
        <v>801</v>
      </c>
      <c r="P437" s="41" t="s">
        <v>2147</v>
      </c>
    </row>
    <row r="438" spans="1:16">
      <c r="A438" s="44" t="s">
        <v>1201</v>
      </c>
      <c r="B438" s="45" t="s">
        <v>1219</v>
      </c>
      <c r="C438" s="46">
        <v>1</v>
      </c>
      <c r="D438" s="54" t="s">
        <v>83</v>
      </c>
      <c r="E438" s="58" t="s">
        <v>71</v>
      </c>
      <c r="F438" s="48">
        <v>200</v>
      </c>
      <c r="G438" s="103">
        <v>0.12</v>
      </c>
      <c r="H438" s="50">
        <f t="shared" si="43"/>
        <v>176</v>
      </c>
      <c r="I438" s="50"/>
      <c r="J438" s="50"/>
      <c r="K438" s="50"/>
      <c r="L438" s="43" t="s">
        <v>71</v>
      </c>
      <c r="M438" s="77" t="s">
        <v>71</v>
      </c>
      <c r="N438" s="52" t="s">
        <v>847</v>
      </c>
      <c r="O438" s="118" t="s">
        <v>801</v>
      </c>
      <c r="P438" s="41" t="s">
        <v>2147</v>
      </c>
    </row>
    <row r="439" spans="1:16">
      <c r="A439" s="44" t="s">
        <v>1220</v>
      </c>
      <c r="B439" s="45" t="s">
        <v>1733</v>
      </c>
      <c r="C439" s="46">
        <v>1</v>
      </c>
      <c r="D439" s="54" t="s">
        <v>83</v>
      </c>
      <c r="E439" s="58" t="s">
        <v>71</v>
      </c>
      <c r="F439" s="48">
        <v>100</v>
      </c>
      <c r="G439" s="103">
        <v>0.12</v>
      </c>
      <c r="H439" s="50">
        <f t="shared" si="43"/>
        <v>88</v>
      </c>
      <c r="I439" s="50"/>
      <c r="J439" s="50"/>
      <c r="K439" s="50"/>
      <c r="L439" s="43" t="s">
        <v>71</v>
      </c>
      <c r="M439" s="77" t="s">
        <v>71</v>
      </c>
      <c r="N439" s="52" t="s">
        <v>847</v>
      </c>
      <c r="O439" s="118" t="s">
        <v>801</v>
      </c>
      <c r="P439" s="41" t="s">
        <v>2147</v>
      </c>
    </row>
    <row r="440" spans="1:16">
      <c r="A440" s="44" t="s">
        <v>1221</v>
      </c>
      <c r="B440" s="45" t="s">
        <v>1734</v>
      </c>
      <c r="C440" s="46">
        <v>1</v>
      </c>
      <c r="D440" s="54" t="s">
        <v>83</v>
      </c>
      <c r="E440" s="58" t="s">
        <v>71</v>
      </c>
      <c r="F440" s="48">
        <v>300</v>
      </c>
      <c r="G440" s="103">
        <v>0.12</v>
      </c>
      <c r="H440" s="50">
        <f t="shared" si="43"/>
        <v>264</v>
      </c>
      <c r="I440" s="50"/>
      <c r="J440" s="50"/>
      <c r="K440" s="50"/>
      <c r="L440" s="43" t="s">
        <v>71</v>
      </c>
      <c r="M440" s="77" t="s">
        <v>71</v>
      </c>
      <c r="N440" s="52" t="s">
        <v>847</v>
      </c>
      <c r="O440" s="118" t="s">
        <v>801</v>
      </c>
      <c r="P440" s="41" t="s">
        <v>2147</v>
      </c>
    </row>
    <row r="441" spans="1:16">
      <c r="A441" s="44" t="s">
        <v>1222</v>
      </c>
      <c r="B441" s="45" t="s">
        <v>1735</v>
      </c>
      <c r="C441" s="46">
        <v>1</v>
      </c>
      <c r="D441" s="54" t="s">
        <v>83</v>
      </c>
      <c r="E441" s="58" t="s">
        <v>71</v>
      </c>
      <c r="F441" s="48">
        <v>700</v>
      </c>
      <c r="G441" s="103">
        <v>0.12</v>
      </c>
      <c r="H441" s="50">
        <f t="shared" si="43"/>
        <v>616</v>
      </c>
      <c r="I441" s="50"/>
      <c r="J441" s="50"/>
      <c r="K441" s="50"/>
      <c r="L441" s="43" t="s">
        <v>71</v>
      </c>
      <c r="M441" s="77" t="s">
        <v>71</v>
      </c>
      <c r="N441" s="52" t="s">
        <v>847</v>
      </c>
      <c r="O441" s="118" t="s">
        <v>801</v>
      </c>
      <c r="P441" s="41" t="s">
        <v>2147</v>
      </c>
    </row>
    <row r="442" spans="1:16">
      <c r="A442" s="44" t="s">
        <v>1202</v>
      </c>
      <c r="B442" s="45" t="s">
        <v>1214</v>
      </c>
      <c r="C442" s="46">
        <v>1</v>
      </c>
      <c r="D442" s="54" t="s">
        <v>83</v>
      </c>
      <c r="E442" s="58" t="s">
        <v>71</v>
      </c>
      <c r="F442" s="48">
        <v>50</v>
      </c>
      <c r="G442" s="103">
        <v>0.12</v>
      </c>
      <c r="H442" s="50">
        <f t="shared" si="43"/>
        <v>44</v>
      </c>
      <c r="I442" s="50"/>
      <c r="J442" s="50"/>
      <c r="K442" s="50"/>
      <c r="L442" s="51"/>
      <c r="M442" s="77"/>
      <c r="N442" s="52" t="s">
        <v>847</v>
      </c>
      <c r="O442" s="118" t="s">
        <v>801</v>
      </c>
      <c r="P442" s="41" t="s">
        <v>2147</v>
      </c>
    </row>
    <row r="443" spans="1:16">
      <c r="A443" s="44" t="s">
        <v>1215</v>
      </c>
      <c r="B443" s="45" t="s">
        <v>1216</v>
      </c>
      <c r="C443" s="46">
        <v>1</v>
      </c>
      <c r="D443" s="54" t="s">
        <v>83</v>
      </c>
      <c r="E443" s="58" t="s">
        <v>71</v>
      </c>
      <c r="F443" s="48">
        <v>124.16666669999999</v>
      </c>
      <c r="G443" s="103">
        <v>0.12</v>
      </c>
      <c r="H443" s="50">
        <f t="shared" si="43"/>
        <v>109.26666669599999</v>
      </c>
      <c r="I443" s="50"/>
      <c r="J443" s="50"/>
      <c r="K443" s="50"/>
      <c r="L443" s="51"/>
      <c r="M443" s="77"/>
      <c r="N443" s="52" t="s">
        <v>847</v>
      </c>
      <c r="O443" s="118" t="s">
        <v>801</v>
      </c>
      <c r="P443" s="41" t="s">
        <v>2147</v>
      </c>
    </row>
    <row r="444" spans="1:16">
      <c r="A444" s="44" t="s">
        <v>1206</v>
      </c>
      <c r="B444" s="45" t="s">
        <v>1207</v>
      </c>
      <c r="C444" s="46">
        <v>1</v>
      </c>
      <c r="D444" s="54" t="s">
        <v>83</v>
      </c>
      <c r="E444" s="58" t="s">
        <v>71</v>
      </c>
      <c r="F444" s="48">
        <v>25</v>
      </c>
      <c r="G444" s="103">
        <v>0.12</v>
      </c>
      <c r="H444" s="50">
        <f t="shared" si="43"/>
        <v>22</v>
      </c>
      <c r="I444" s="50"/>
      <c r="J444" s="50"/>
      <c r="K444" s="50"/>
      <c r="L444" s="51"/>
      <c r="M444" s="77"/>
      <c r="N444" s="52" t="s">
        <v>847</v>
      </c>
      <c r="O444" s="118" t="s">
        <v>801</v>
      </c>
      <c r="P444" s="41" t="s">
        <v>2147</v>
      </c>
    </row>
    <row r="445" spans="1:16">
      <c r="A445" s="44" t="s">
        <v>1208</v>
      </c>
      <c r="B445" s="70" t="s">
        <v>1209</v>
      </c>
      <c r="C445" s="46">
        <v>1</v>
      </c>
      <c r="D445" s="54" t="s">
        <v>83</v>
      </c>
      <c r="E445" s="58" t="s">
        <v>71</v>
      </c>
      <c r="F445" s="48">
        <v>25</v>
      </c>
      <c r="G445" s="103">
        <v>0.12</v>
      </c>
      <c r="H445" s="50">
        <f t="shared" si="43"/>
        <v>22</v>
      </c>
      <c r="I445" s="50"/>
      <c r="J445" s="50"/>
      <c r="K445" s="50"/>
      <c r="L445" s="51"/>
      <c r="M445" s="77"/>
      <c r="N445" s="52" t="s">
        <v>847</v>
      </c>
      <c r="O445" s="118" t="s">
        <v>801</v>
      </c>
      <c r="P445" s="41" t="s">
        <v>2147</v>
      </c>
    </row>
    <row r="446" spans="1:16">
      <c r="A446" s="44" t="s">
        <v>1210</v>
      </c>
      <c r="B446" s="70" t="s">
        <v>1211</v>
      </c>
      <c r="C446" s="46">
        <v>1</v>
      </c>
      <c r="D446" s="54" t="s">
        <v>83</v>
      </c>
      <c r="E446" s="58" t="s">
        <v>71</v>
      </c>
      <c r="F446" s="48">
        <v>25</v>
      </c>
      <c r="G446" s="103">
        <v>0.12</v>
      </c>
      <c r="H446" s="50">
        <f t="shared" si="43"/>
        <v>22</v>
      </c>
      <c r="I446" s="50"/>
      <c r="J446" s="50"/>
      <c r="K446" s="50"/>
      <c r="L446" s="51"/>
      <c r="M446" s="77"/>
      <c r="N446" s="52" t="s">
        <v>847</v>
      </c>
      <c r="O446" s="118" t="s">
        <v>801</v>
      </c>
      <c r="P446" s="41" t="s">
        <v>2147</v>
      </c>
    </row>
    <row r="447" spans="1:16">
      <c r="A447" s="44" t="s">
        <v>1212</v>
      </c>
      <c r="B447" s="45" t="s">
        <v>1203</v>
      </c>
      <c r="C447" s="46">
        <v>1</v>
      </c>
      <c r="D447" s="54" t="s">
        <v>83</v>
      </c>
      <c r="E447" s="58" t="s">
        <v>71</v>
      </c>
      <c r="F447" s="48"/>
      <c r="G447" s="103"/>
      <c r="H447" s="50">
        <f t="shared" si="43"/>
        <v>0</v>
      </c>
      <c r="I447" s="50"/>
      <c r="J447" s="50"/>
      <c r="K447" s="50"/>
      <c r="L447" s="51"/>
      <c r="M447" s="77"/>
      <c r="N447" s="52" t="s">
        <v>847</v>
      </c>
      <c r="O447" s="118" t="s">
        <v>801</v>
      </c>
      <c r="P447" s="41" t="s">
        <v>2147</v>
      </c>
    </row>
    <row r="448" spans="1:16">
      <c r="A448" s="44" t="s">
        <v>1213</v>
      </c>
      <c r="B448" s="45" t="s">
        <v>1204</v>
      </c>
      <c r="C448" s="46">
        <v>1</v>
      </c>
      <c r="D448" s="54" t="s">
        <v>83</v>
      </c>
      <c r="E448" s="58" t="s">
        <v>71</v>
      </c>
      <c r="F448" s="48"/>
      <c r="G448" s="103"/>
      <c r="H448" s="50">
        <f t="shared" si="43"/>
        <v>0</v>
      </c>
      <c r="I448" s="50"/>
      <c r="J448" s="50"/>
      <c r="K448" s="50"/>
      <c r="L448" s="51"/>
      <c r="M448" s="77"/>
      <c r="N448" s="52" t="s">
        <v>847</v>
      </c>
      <c r="O448" s="118" t="s">
        <v>801</v>
      </c>
      <c r="P448" s="41" t="s">
        <v>2147</v>
      </c>
    </row>
    <row r="449" spans="1:16">
      <c r="A449" s="53" t="s">
        <v>1613</v>
      </c>
      <c r="B449" s="45" t="s">
        <v>1469</v>
      </c>
      <c r="C449" s="46">
        <v>1</v>
      </c>
      <c r="D449" s="54" t="s">
        <v>376</v>
      </c>
      <c r="E449" s="58" t="s">
        <v>1613</v>
      </c>
      <c r="F449" s="48"/>
      <c r="G449" s="103"/>
      <c r="H449" s="50">
        <v>71</v>
      </c>
      <c r="I449" s="50"/>
      <c r="J449" s="50"/>
      <c r="K449" s="50"/>
      <c r="L449" s="43" t="s">
        <v>71</v>
      </c>
      <c r="M449" s="77" t="s">
        <v>71</v>
      </c>
      <c r="N449" s="52" t="s">
        <v>122</v>
      </c>
      <c r="O449" s="118" t="s">
        <v>799</v>
      </c>
      <c r="P449" s="41" t="s">
        <v>2157</v>
      </c>
    </row>
    <row r="450" spans="1:16">
      <c r="A450" s="53" t="s">
        <v>1614</v>
      </c>
      <c r="B450" s="45" t="s">
        <v>1470</v>
      </c>
      <c r="C450" s="46">
        <v>1</v>
      </c>
      <c r="D450" s="54" t="s">
        <v>376</v>
      </c>
      <c r="E450" s="58" t="s">
        <v>1614</v>
      </c>
      <c r="F450" s="48"/>
      <c r="G450" s="103"/>
      <c r="H450" s="50">
        <v>146</v>
      </c>
      <c r="I450" s="50"/>
      <c r="J450" s="50"/>
      <c r="K450" s="50"/>
      <c r="L450" s="43" t="s">
        <v>71</v>
      </c>
      <c r="M450" s="77" t="s">
        <v>71</v>
      </c>
      <c r="N450" s="52" t="s">
        <v>122</v>
      </c>
      <c r="O450" s="118" t="s">
        <v>799</v>
      </c>
      <c r="P450" s="41" t="s">
        <v>2157</v>
      </c>
    </row>
    <row r="451" spans="1:16">
      <c r="A451" s="53" t="s">
        <v>1615</v>
      </c>
      <c r="B451" s="45" t="s">
        <v>1471</v>
      </c>
      <c r="C451" s="46">
        <v>1</v>
      </c>
      <c r="D451" s="54" t="s">
        <v>376</v>
      </c>
      <c r="E451" s="58" t="s">
        <v>1615</v>
      </c>
      <c r="F451" s="48"/>
      <c r="G451" s="103"/>
      <c r="H451" s="50">
        <v>290</v>
      </c>
      <c r="I451" s="50"/>
      <c r="J451" s="50"/>
      <c r="K451" s="50"/>
      <c r="L451" s="43" t="s">
        <v>71</v>
      </c>
      <c r="M451" s="77" t="s">
        <v>71</v>
      </c>
      <c r="N451" s="52" t="s">
        <v>122</v>
      </c>
      <c r="O451" s="118" t="s">
        <v>799</v>
      </c>
      <c r="P451" s="41" t="s">
        <v>2157</v>
      </c>
    </row>
    <row r="452" spans="1:16">
      <c r="A452" s="53" t="s">
        <v>1616</v>
      </c>
      <c r="B452" s="45" t="s">
        <v>1472</v>
      </c>
      <c r="C452" s="46">
        <v>1</v>
      </c>
      <c r="D452" s="54" t="s">
        <v>376</v>
      </c>
      <c r="E452" s="58" t="s">
        <v>1616</v>
      </c>
      <c r="F452" s="48"/>
      <c r="G452" s="103"/>
      <c r="H452" s="50">
        <v>470</v>
      </c>
      <c r="I452" s="50"/>
      <c r="J452" s="50"/>
      <c r="K452" s="50"/>
      <c r="L452" s="43" t="s">
        <v>71</v>
      </c>
      <c r="M452" s="77" t="s">
        <v>71</v>
      </c>
      <c r="N452" s="52" t="s">
        <v>122</v>
      </c>
      <c r="O452" s="118" t="s">
        <v>799</v>
      </c>
      <c r="P452" s="41" t="s">
        <v>2157</v>
      </c>
    </row>
    <row r="453" spans="1:16">
      <c r="A453" s="53" t="s">
        <v>1617</v>
      </c>
      <c r="B453" s="45" t="s">
        <v>1473</v>
      </c>
      <c r="C453" s="46">
        <v>1</v>
      </c>
      <c r="D453" s="54" t="s">
        <v>376</v>
      </c>
      <c r="E453" s="58" t="s">
        <v>1617</v>
      </c>
      <c r="F453" s="48"/>
      <c r="G453" s="103"/>
      <c r="H453" s="50">
        <v>46</v>
      </c>
      <c r="I453" s="50"/>
      <c r="J453" s="50"/>
      <c r="K453" s="50"/>
      <c r="L453" s="43" t="s">
        <v>71</v>
      </c>
      <c r="M453" s="77" t="s">
        <v>71</v>
      </c>
      <c r="N453" s="52" t="s">
        <v>122</v>
      </c>
      <c r="O453" s="118" t="s">
        <v>799</v>
      </c>
      <c r="P453" s="41" t="s">
        <v>2157</v>
      </c>
    </row>
    <row r="454" spans="1:16">
      <c r="A454" s="53" t="s">
        <v>1618</v>
      </c>
      <c r="B454" s="45" t="s">
        <v>1474</v>
      </c>
      <c r="C454" s="46">
        <v>1</v>
      </c>
      <c r="D454" s="54" t="s">
        <v>376</v>
      </c>
      <c r="E454" s="58" t="s">
        <v>1618</v>
      </c>
      <c r="F454" s="48"/>
      <c r="G454" s="103"/>
      <c r="H454" s="50">
        <v>136</v>
      </c>
      <c r="I454" s="50"/>
      <c r="J454" s="50"/>
      <c r="K454" s="50"/>
      <c r="L454" s="43" t="s">
        <v>71</v>
      </c>
      <c r="M454" s="77" t="s">
        <v>71</v>
      </c>
      <c r="N454" s="52" t="s">
        <v>122</v>
      </c>
      <c r="O454" s="118" t="s">
        <v>799</v>
      </c>
      <c r="P454" s="41" t="s">
        <v>2157</v>
      </c>
    </row>
    <row r="455" spans="1:16">
      <c r="A455" s="53" t="s">
        <v>1619</v>
      </c>
      <c r="B455" s="45" t="s">
        <v>1475</v>
      </c>
      <c r="C455" s="46">
        <v>1</v>
      </c>
      <c r="D455" s="54" t="s">
        <v>376</v>
      </c>
      <c r="E455" s="58" t="s">
        <v>1619</v>
      </c>
      <c r="F455" s="48"/>
      <c r="G455" s="103"/>
      <c r="H455" s="50">
        <v>201</v>
      </c>
      <c r="I455" s="50"/>
      <c r="J455" s="50"/>
      <c r="K455" s="50"/>
      <c r="L455" s="43" t="s">
        <v>71</v>
      </c>
      <c r="M455" s="77" t="s">
        <v>71</v>
      </c>
      <c r="N455" s="52" t="s">
        <v>122</v>
      </c>
      <c r="O455" s="118" t="s">
        <v>799</v>
      </c>
      <c r="P455" s="41" t="s">
        <v>2157</v>
      </c>
    </row>
    <row r="456" spans="1:16">
      <c r="A456" s="53" t="s">
        <v>1620</v>
      </c>
      <c r="B456" s="45" t="s">
        <v>1607</v>
      </c>
      <c r="C456" s="46">
        <v>1</v>
      </c>
      <c r="D456" s="54" t="s">
        <v>376</v>
      </c>
      <c r="E456" s="58" t="s">
        <v>1620</v>
      </c>
      <c r="F456" s="48"/>
      <c r="G456" s="103"/>
      <c r="H456" s="50">
        <v>86</v>
      </c>
      <c r="I456" s="50"/>
      <c r="J456" s="50"/>
      <c r="K456" s="50"/>
      <c r="L456" s="43" t="s">
        <v>71</v>
      </c>
      <c r="M456" s="77" t="s">
        <v>71</v>
      </c>
      <c r="N456" s="52" t="s">
        <v>122</v>
      </c>
      <c r="O456" s="118" t="s">
        <v>799</v>
      </c>
      <c r="P456" s="41" t="s">
        <v>2157</v>
      </c>
    </row>
    <row r="457" spans="1:16">
      <c r="A457" s="53" t="s">
        <v>1621</v>
      </c>
      <c r="B457" s="45" t="s">
        <v>1608</v>
      </c>
      <c r="C457" s="46">
        <v>1</v>
      </c>
      <c r="D457" s="54" t="s">
        <v>376</v>
      </c>
      <c r="E457" s="58" t="s">
        <v>1621</v>
      </c>
      <c r="F457" s="48"/>
      <c r="G457" s="103"/>
      <c r="H457" s="50">
        <v>186</v>
      </c>
      <c r="I457" s="50"/>
      <c r="J457" s="50"/>
      <c r="K457" s="50"/>
      <c r="L457" s="43" t="s">
        <v>71</v>
      </c>
      <c r="M457" s="77" t="s">
        <v>71</v>
      </c>
      <c r="N457" s="52" t="s">
        <v>122</v>
      </c>
      <c r="O457" s="118" t="s">
        <v>799</v>
      </c>
      <c r="P457" s="41" t="s">
        <v>2157</v>
      </c>
    </row>
    <row r="458" spans="1:16">
      <c r="A458" s="53" t="s">
        <v>1622</v>
      </c>
      <c r="B458" s="70" t="s">
        <v>1609</v>
      </c>
      <c r="C458" s="46">
        <v>1</v>
      </c>
      <c r="D458" s="54" t="s">
        <v>376</v>
      </c>
      <c r="E458" s="58" t="s">
        <v>1622</v>
      </c>
      <c r="F458" s="48"/>
      <c r="G458" s="103"/>
      <c r="H458" s="50">
        <v>311</v>
      </c>
      <c r="I458" s="50"/>
      <c r="J458" s="50"/>
      <c r="K458" s="50"/>
      <c r="L458" s="43" t="s">
        <v>71</v>
      </c>
      <c r="M458" s="77" t="s">
        <v>71</v>
      </c>
      <c r="N458" s="52" t="s">
        <v>122</v>
      </c>
      <c r="O458" s="118" t="s">
        <v>799</v>
      </c>
      <c r="P458" s="41" t="s">
        <v>2157</v>
      </c>
    </row>
    <row r="459" spans="1:16">
      <c r="A459" s="53" t="s">
        <v>1623</v>
      </c>
      <c r="B459" s="45" t="s">
        <v>1610</v>
      </c>
      <c r="C459" s="46">
        <v>1</v>
      </c>
      <c r="D459" s="54" t="s">
        <v>376</v>
      </c>
      <c r="E459" s="58" t="s">
        <v>1623</v>
      </c>
      <c r="F459" s="48"/>
      <c r="G459" s="103"/>
      <c r="H459" s="50">
        <v>101</v>
      </c>
      <c r="I459" s="50"/>
      <c r="J459" s="50"/>
      <c r="K459" s="50"/>
      <c r="L459" s="43" t="s">
        <v>71</v>
      </c>
      <c r="M459" s="77" t="s">
        <v>71</v>
      </c>
      <c r="N459" s="52" t="s">
        <v>122</v>
      </c>
      <c r="O459" s="118" t="s">
        <v>799</v>
      </c>
      <c r="P459" s="41" t="s">
        <v>2157</v>
      </c>
    </row>
    <row r="460" spans="1:16">
      <c r="A460" s="53" t="s">
        <v>1624</v>
      </c>
      <c r="B460" s="45" t="s">
        <v>1611</v>
      </c>
      <c r="C460" s="46">
        <v>1</v>
      </c>
      <c r="D460" s="54" t="s">
        <v>376</v>
      </c>
      <c r="E460" s="58" t="s">
        <v>1624</v>
      </c>
      <c r="F460" s="48"/>
      <c r="G460" s="103"/>
      <c r="H460" s="50">
        <v>246</v>
      </c>
      <c r="I460" s="50"/>
      <c r="J460" s="50"/>
      <c r="K460" s="50"/>
      <c r="L460" s="43" t="s">
        <v>71</v>
      </c>
      <c r="M460" s="77" t="s">
        <v>71</v>
      </c>
      <c r="N460" s="52" t="s">
        <v>122</v>
      </c>
      <c r="O460" s="118" t="s">
        <v>799</v>
      </c>
      <c r="P460" s="41" t="s">
        <v>2157</v>
      </c>
    </row>
    <row r="461" spans="1:16">
      <c r="A461" s="53" t="s">
        <v>1625</v>
      </c>
      <c r="B461" s="45" t="s">
        <v>1612</v>
      </c>
      <c r="C461" s="46">
        <v>1</v>
      </c>
      <c r="D461" s="54" t="s">
        <v>376</v>
      </c>
      <c r="E461" s="58" t="s">
        <v>1625</v>
      </c>
      <c r="F461" s="48"/>
      <c r="G461" s="103"/>
      <c r="H461" s="50">
        <v>331</v>
      </c>
      <c r="I461" s="50"/>
      <c r="J461" s="50"/>
      <c r="K461" s="50"/>
      <c r="L461" s="43" t="s">
        <v>71</v>
      </c>
      <c r="M461" s="77" t="s">
        <v>71</v>
      </c>
      <c r="N461" s="52" t="s">
        <v>122</v>
      </c>
      <c r="O461" s="118" t="s">
        <v>799</v>
      </c>
      <c r="P461" s="41" t="s">
        <v>2157</v>
      </c>
    </row>
    <row r="462" spans="1:16">
      <c r="A462" s="84" t="s">
        <v>1223</v>
      </c>
      <c r="B462" s="85" t="s">
        <v>1224</v>
      </c>
      <c r="C462" s="87">
        <v>1</v>
      </c>
      <c r="D462" s="88" t="s">
        <v>83</v>
      </c>
      <c r="E462" s="111" t="s">
        <v>1223</v>
      </c>
      <c r="F462" s="89">
        <v>1915.83</v>
      </c>
      <c r="G462" s="104">
        <v>0.15</v>
      </c>
      <c r="H462" s="90">
        <f t="shared" ref="H462:H525" si="44">F462-(F462*G462)</f>
        <v>1628.4555</v>
      </c>
      <c r="I462" s="90" t="s">
        <v>781</v>
      </c>
      <c r="J462" s="90" t="e">
        <f>im27_3pl</f>
        <v>#REF!</v>
      </c>
      <c r="K462" s="90" t="e">
        <f>H462+J462</f>
        <v>#REF!</v>
      </c>
      <c r="L462" s="43" t="s">
        <v>71</v>
      </c>
      <c r="M462" s="77">
        <v>2.5</v>
      </c>
      <c r="N462" s="52" t="s">
        <v>954</v>
      </c>
      <c r="O462" s="118" t="s">
        <v>801</v>
      </c>
      <c r="P462" s="41" t="s">
        <v>2151</v>
      </c>
    </row>
    <row r="463" spans="1:16">
      <c r="A463" s="44" t="s">
        <v>1241</v>
      </c>
      <c r="B463" s="45" t="s">
        <v>1242</v>
      </c>
      <c r="C463" s="46">
        <v>1</v>
      </c>
      <c r="D463" s="54" t="s">
        <v>83</v>
      </c>
      <c r="E463" s="58" t="s">
        <v>71</v>
      </c>
      <c r="F463" s="48">
        <v>250</v>
      </c>
      <c r="G463" s="103">
        <v>0.12</v>
      </c>
      <c r="H463" s="50">
        <f t="shared" si="44"/>
        <v>220</v>
      </c>
      <c r="I463" s="50"/>
      <c r="J463" s="50"/>
      <c r="K463" s="50"/>
      <c r="L463" s="43" t="s">
        <v>71</v>
      </c>
      <c r="M463" s="77" t="s">
        <v>71</v>
      </c>
      <c r="N463" s="52" t="s">
        <v>954</v>
      </c>
      <c r="O463" s="118" t="s">
        <v>801</v>
      </c>
      <c r="P463" s="41" t="s">
        <v>2147</v>
      </c>
    </row>
    <row r="464" spans="1:16">
      <c r="A464" s="44" t="s">
        <v>1243</v>
      </c>
      <c r="B464" s="45" t="s">
        <v>1736</v>
      </c>
      <c r="C464" s="46">
        <v>1</v>
      </c>
      <c r="D464" s="54" t="s">
        <v>83</v>
      </c>
      <c r="E464" s="58" t="s">
        <v>71</v>
      </c>
      <c r="F464" s="48">
        <v>200</v>
      </c>
      <c r="G464" s="103">
        <v>0.12</v>
      </c>
      <c r="H464" s="50">
        <f t="shared" si="44"/>
        <v>176</v>
      </c>
      <c r="I464" s="50"/>
      <c r="J464" s="50"/>
      <c r="K464" s="50"/>
      <c r="L464" s="43" t="s">
        <v>71</v>
      </c>
      <c r="M464" s="77" t="s">
        <v>71</v>
      </c>
      <c r="N464" s="52" t="s">
        <v>954</v>
      </c>
      <c r="O464" s="118" t="s">
        <v>801</v>
      </c>
      <c r="P464" s="41" t="s">
        <v>2147</v>
      </c>
    </row>
    <row r="465" spans="1:16">
      <c r="A465" s="44" t="s">
        <v>1244</v>
      </c>
      <c r="B465" s="45" t="s">
        <v>1737</v>
      </c>
      <c r="C465" s="46">
        <v>1</v>
      </c>
      <c r="D465" s="54" t="s">
        <v>83</v>
      </c>
      <c r="E465" s="58" t="s">
        <v>71</v>
      </c>
      <c r="F465" s="48">
        <v>600</v>
      </c>
      <c r="G465" s="103">
        <v>0.12</v>
      </c>
      <c r="H465" s="50">
        <f t="shared" si="44"/>
        <v>528</v>
      </c>
      <c r="I465" s="50"/>
      <c r="J465" s="50"/>
      <c r="K465" s="50"/>
      <c r="L465" s="43" t="s">
        <v>71</v>
      </c>
      <c r="M465" s="77" t="s">
        <v>71</v>
      </c>
      <c r="N465" s="52" t="s">
        <v>954</v>
      </c>
      <c r="O465" s="118" t="s">
        <v>801</v>
      </c>
      <c r="P465" s="41" t="s">
        <v>2147</v>
      </c>
    </row>
    <row r="466" spans="1:16">
      <c r="A466" s="44" t="s">
        <v>1245</v>
      </c>
      <c r="B466" s="45" t="s">
        <v>1738</v>
      </c>
      <c r="C466" s="46">
        <v>1</v>
      </c>
      <c r="D466" s="54" t="s">
        <v>83</v>
      </c>
      <c r="E466" s="58" t="s">
        <v>71</v>
      </c>
      <c r="F466" s="48">
        <v>1400</v>
      </c>
      <c r="G466" s="103">
        <v>0.12</v>
      </c>
      <c r="H466" s="50">
        <f t="shared" si="44"/>
        <v>1232</v>
      </c>
      <c r="I466" s="50"/>
      <c r="J466" s="50"/>
      <c r="K466" s="50"/>
      <c r="L466" s="43" t="s">
        <v>71</v>
      </c>
      <c r="M466" s="77" t="s">
        <v>71</v>
      </c>
      <c r="N466" s="52" t="s">
        <v>954</v>
      </c>
      <c r="O466" s="118" t="s">
        <v>801</v>
      </c>
      <c r="P466" s="41" t="s">
        <v>2147</v>
      </c>
    </row>
    <row r="467" spans="1:16">
      <c r="A467" s="44" t="s">
        <v>1225</v>
      </c>
      <c r="B467" s="45" t="s">
        <v>1246</v>
      </c>
      <c r="C467" s="46">
        <v>1</v>
      </c>
      <c r="D467" s="54" t="s">
        <v>83</v>
      </c>
      <c r="E467" s="58" t="s">
        <v>71</v>
      </c>
      <c r="F467" s="48">
        <v>200</v>
      </c>
      <c r="G467" s="103">
        <v>0.12</v>
      </c>
      <c r="H467" s="50">
        <f t="shared" si="44"/>
        <v>176</v>
      </c>
      <c r="I467" s="50"/>
      <c r="J467" s="50"/>
      <c r="K467" s="50"/>
      <c r="L467" s="43" t="s">
        <v>71</v>
      </c>
      <c r="M467" s="77" t="s">
        <v>71</v>
      </c>
      <c r="N467" s="52" t="s">
        <v>954</v>
      </c>
      <c r="O467" s="118" t="s">
        <v>801</v>
      </c>
      <c r="P467" s="41" t="s">
        <v>2147</v>
      </c>
    </row>
    <row r="468" spans="1:16">
      <c r="A468" s="44" t="s">
        <v>1226</v>
      </c>
      <c r="B468" s="45" t="s">
        <v>1247</v>
      </c>
      <c r="C468" s="46">
        <v>1</v>
      </c>
      <c r="D468" s="54" t="s">
        <v>83</v>
      </c>
      <c r="E468" s="58" t="s">
        <v>71</v>
      </c>
      <c r="F468" s="48">
        <v>300</v>
      </c>
      <c r="G468" s="103">
        <v>0.12</v>
      </c>
      <c r="H468" s="50">
        <f t="shared" si="44"/>
        <v>264</v>
      </c>
      <c r="I468" s="50"/>
      <c r="J468" s="50"/>
      <c r="K468" s="50"/>
      <c r="L468" s="43" t="s">
        <v>71</v>
      </c>
      <c r="M468" s="77" t="s">
        <v>71</v>
      </c>
      <c r="N468" s="52" t="s">
        <v>954</v>
      </c>
      <c r="O468" s="118" t="s">
        <v>801</v>
      </c>
      <c r="P468" s="41" t="s">
        <v>2147</v>
      </c>
    </row>
    <row r="469" spans="1:16">
      <c r="A469" s="44" t="s">
        <v>1799</v>
      </c>
      <c r="B469" s="45" t="s">
        <v>1739</v>
      </c>
      <c r="C469" s="46">
        <v>1</v>
      </c>
      <c r="D469" s="54" t="s">
        <v>83</v>
      </c>
      <c r="E469" s="58" t="s">
        <v>71</v>
      </c>
      <c r="F469" s="48">
        <v>100</v>
      </c>
      <c r="G469" s="103">
        <v>0.12</v>
      </c>
      <c r="H469" s="50">
        <f t="shared" si="44"/>
        <v>88</v>
      </c>
      <c r="I469" s="50"/>
      <c r="J469" s="50"/>
      <c r="K469" s="50"/>
      <c r="L469" s="43" t="s">
        <v>71</v>
      </c>
      <c r="M469" s="77" t="s">
        <v>71</v>
      </c>
      <c r="N469" s="52" t="s">
        <v>954</v>
      </c>
      <c r="O469" s="118" t="s">
        <v>801</v>
      </c>
      <c r="P469" s="41" t="s">
        <v>2147</v>
      </c>
    </row>
    <row r="470" spans="1:16">
      <c r="A470" s="44" t="s">
        <v>1800</v>
      </c>
      <c r="B470" s="45" t="s">
        <v>1740</v>
      </c>
      <c r="C470" s="46">
        <v>1</v>
      </c>
      <c r="D470" s="54" t="s">
        <v>83</v>
      </c>
      <c r="E470" s="58" t="s">
        <v>71</v>
      </c>
      <c r="F470" s="48">
        <v>300</v>
      </c>
      <c r="G470" s="103">
        <v>0.12</v>
      </c>
      <c r="H470" s="50">
        <f t="shared" si="44"/>
        <v>264</v>
      </c>
      <c r="I470" s="50"/>
      <c r="J470" s="50"/>
      <c r="K470" s="50"/>
      <c r="L470" s="43" t="s">
        <v>71</v>
      </c>
      <c r="M470" s="77" t="s">
        <v>71</v>
      </c>
      <c r="N470" s="52" t="s">
        <v>954</v>
      </c>
      <c r="O470" s="118" t="s">
        <v>801</v>
      </c>
      <c r="P470" s="41" t="s">
        <v>2147</v>
      </c>
    </row>
    <row r="471" spans="1:16">
      <c r="A471" s="44" t="s">
        <v>1801</v>
      </c>
      <c r="B471" s="45" t="s">
        <v>1741</v>
      </c>
      <c r="C471" s="46">
        <v>1</v>
      </c>
      <c r="D471" s="54" t="s">
        <v>83</v>
      </c>
      <c r="E471" s="58" t="s">
        <v>71</v>
      </c>
      <c r="F471" s="48">
        <v>700</v>
      </c>
      <c r="G471" s="103">
        <v>0.12</v>
      </c>
      <c r="H471" s="50">
        <f t="shared" si="44"/>
        <v>616</v>
      </c>
      <c r="I471" s="50"/>
      <c r="J471" s="50"/>
      <c r="K471" s="50"/>
      <c r="L471" s="43" t="s">
        <v>71</v>
      </c>
      <c r="M471" s="77" t="s">
        <v>71</v>
      </c>
      <c r="N471" s="52" t="s">
        <v>954</v>
      </c>
      <c r="O471" s="118" t="s">
        <v>801</v>
      </c>
      <c r="P471" s="41" t="s">
        <v>2147</v>
      </c>
    </row>
    <row r="472" spans="1:16">
      <c r="A472" s="44" t="s">
        <v>1227</v>
      </c>
      <c r="B472" s="45" t="s">
        <v>1230</v>
      </c>
      <c r="C472" s="46">
        <v>1</v>
      </c>
      <c r="D472" s="54" t="s">
        <v>83</v>
      </c>
      <c r="E472" s="58" t="s">
        <v>71</v>
      </c>
      <c r="F472" s="48">
        <v>50</v>
      </c>
      <c r="G472" s="103">
        <v>0.12</v>
      </c>
      <c r="H472" s="50">
        <f t="shared" si="44"/>
        <v>44</v>
      </c>
      <c r="I472" s="50"/>
      <c r="J472" s="50"/>
      <c r="K472" s="50"/>
      <c r="L472" s="51"/>
      <c r="M472" s="77"/>
      <c r="N472" s="52" t="s">
        <v>954</v>
      </c>
      <c r="O472" s="118" t="s">
        <v>801</v>
      </c>
      <c r="P472" s="41" t="s">
        <v>2147</v>
      </c>
    </row>
    <row r="473" spans="1:16">
      <c r="A473" s="44" t="s">
        <v>1231</v>
      </c>
      <c r="B473" s="45" t="s">
        <v>1232</v>
      </c>
      <c r="C473" s="46">
        <v>1</v>
      </c>
      <c r="D473" s="54" t="s">
        <v>83</v>
      </c>
      <c r="E473" s="58" t="s">
        <v>71</v>
      </c>
      <c r="F473" s="48">
        <v>124.16666669999999</v>
      </c>
      <c r="G473" s="103">
        <v>0.12</v>
      </c>
      <c r="H473" s="50">
        <f t="shared" si="44"/>
        <v>109.26666669599999</v>
      </c>
      <c r="I473" s="50"/>
      <c r="J473" s="50"/>
      <c r="K473" s="50"/>
      <c r="L473" s="51"/>
      <c r="M473" s="77"/>
      <c r="N473" s="52" t="s">
        <v>954</v>
      </c>
      <c r="O473" s="118" t="s">
        <v>801</v>
      </c>
      <c r="P473" s="41" t="s">
        <v>2147</v>
      </c>
    </row>
    <row r="474" spans="1:16">
      <c r="A474" s="44" t="s">
        <v>1233</v>
      </c>
      <c r="B474" s="45" t="s">
        <v>1234</v>
      </c>
      <c r="C474" s="46">
        <v>1</v>
      </c>
      <c r="D474" s="54" t="s">
        <v>83</v>
      </c>
      <c r="E474" s="58" t="s">
        <v>71</v>
      </c>
      <c r="F474" s="48">
        <v>25</v>
      </c>
      <c r="G474" s="103">
        <v>0.12</v>
      </c>
      <c r="H474" s="50">
        <f t="shared" si="44"/>
        <v>22</v>
      </c>
      <c r="I474" s="50"/>
      <c r="J474" s="50"/>
      <c r="K474" s="50"/>
      <c r="L474" s="51"/>
      <c r="M474" s="77"/>
      <c r="N474" s="52" t="s">
        <v>954</v>
      </c>
      <c r="O474" s="118" t="s">
        <v>801</v>
      </c>
      <c r="P474" s="41" t="s">
        <v>2147</v>
      </c>
    </row>
    <row r="475" spans="1:16">
      <c r="A475" s="44" t="s">
        <v>1235</v>
      </c>
      <c r="B475" s="70" t="s">
        <v>1236</v>
      </c>
      <c r="C475" s="46">
        <v>1</v>
      </c>
      <c r="D475" s="54" t="s">
        <v>83</v>
      </c>
      <c r="E475" s="58" t="s">
        <v>71</v>
      </c>
      <c r="F475" s="48">
        <v>25</v>
      </c>
      <c r="G475" s="103">
        <v>0.12</v>
      </c>
      <c r="H475" s="50">
        <f t="shared" si="44"/>
        <v>22</v>
      </c>
      <c r="I475" s="50"/>
      <c r="J475" s="50"/>
      <c r="K475" s="50"/>
      <c r="L475" s="51"/>
      <c r="M475" s="77"/>
      <c r="N475" s="52" t="s">
        <v>954</v>
      </c>
      <c r="O475" s="118" t="s">
        <v>801</v>
      </c>
      <c r="P475" s="41" t="s">
        <v>2147</v>
      </c>
    </row>
    <row r="476" spans="1:16">
      <c r="A476" s="44" t="s">
        <v>1237</v>
      </c>
      <c r="B476" s="70" t="s">
        <v>1238</v>
      </c>
      <c r="C476" s="46">
        <v>1</v>
      </c>
      <c r="D476" s="54" t="s">
        <v>83</v>
      </c>
      <c r="E476" s="58" t="s">
        <v>71</v>
      </c>
      <c r="F476" s="48">
        <v>25</v>
      </c>
      <c r="G476" s="103">
        <v>0.12</v>
      </c>
      <c r="H476" s="50">
        <f t="shared" si="44"/>
        <v>22</v>
      </c>
      <c r="I476" s="50"/>
      <c r="J476" s="50"/>
      <c r="K476" s="50"/>
      <c r="L476" s="51"/>
      <c r="M476" s="77"/>
      <c r="N476" s="52" t="s">
        <v>954</v>
      </c>
      <c r="O476" s="118" t="s">
        <v>801</v>
      </c>
      <c r="P476" s="41" t="s">
        <v>2147</v>
      </c>
    </row>
    <row r="477" spans="1:16">
      <c r="A477" s="44" t="s">
        <v>1239</v>
      </c>
      <c r="B477" s="45" t="s">
        <v>1228</v>
      </c>
      <c r="C477" s="46">
        <v>1</v>
      </c>
      <c r="D477" s="54" t="s">
        <v>83</v>
      </c>
      <c r="E477" s="58" t="s">
        <v>71</v>
      </c>
      <c r="F477" s="48"/>
      <c r="G477" s="103"/>
      <c r="H477" s="50">
        <f t="shared" si="44"/>
        <v>0</v>
      </c>
      <c r="I477" s="50"/>
      <c r="J477" s="50"/>
      <c r="K477" s="50"/>
      <c r="L477" s="51"/>
      <c r="M477" s="77"/>
      <c r="N477" s="52" t="s">
        <v>954</v>
      </c>
      <c r="O477" s="118" t="s">
        <v>801</v>
      </c>
      <c r="P477" s="41" t="s">
        <v>2147</v>
      </c>
    </row>
    <row r="478" spans="1:16">
      <c r="A478" s="44" t="s">
        <v>1240</v>
      </c>
      <c r="B478" s="45" t="s">
        <v>1229</v>
      </c>
      <c r="C478" s="46">
        <v>1</v>
      </c>
      <c r="D478" s="54" t="s">
        <v>83</v>
      </c>
      <c r="E478" s="58" t="s">
        <v>71</v>
      </c>
      <c r="F478" s="48"/>
      <c r="G478" s="103"/>
      <c r="H478" s="50">
        <f t="shared" si="44"/>
        <v>0</v>
      </c>
      <c r="I478" s="50"/>
      <c r="J478" s="50"/>
      <c r="K478" s="50"/>
      <c r="L478" s="51"/>
      <c r="M478" s="77"/>
      <c r="N478" s="52" t="s">
        <v>954</v>
      </c>
      <c r="O478" s="118" t="s">
        <v>801</v>
      </c>
      <c r="P478" s="41" t="s">
        <v>2147</v>
      </c>
    </row>
    <row r="479" spans="1:16">
      <c r="A479" s="84" t="s">
        <v>1248</v>
      </c>
      <c r="B479" s="85" t="s">
        <v>1813</v>
      </c>
      <c r="C479" s="87">
        <v>1</v>
      </c>
      <c r="D479" s="88" t="s">
        <v>83</v>
      </c>
      <c r="E479" s="111" t="s">
        <v>1248</v>
      </c>
      <c r="F479" s="89">
        <v>2165.83</v>
      </c>
      <c r="G479" s="104">
        <v>0.16</v>
      </c>
      <c r="H479" s="90">
        <f t="shared" si="44"/>
        <v>1819.2972</v>
      </c>
      <c r="I479" s="90" t="s">
        <v>781</v>
      </c>
      <c r="J479" s="90" t="e">
        <f>im27_3pl</f>
        <v>#REF!</v>
      </c>
      <c r="K479" s="90" t="e">
        <f>H479+J479</f>
        <v>#REF!</v>
      </c>
      <c r="L479" s="43" t="s">
        <v>71</v>
      </c>
      <c r="M479" s="77">
        <v>2.5</v>
      </c>
      <c r="N479" s="52" t="s">
        <v>848</v>
      </c>
      <c r="O479" s="118" t="s">
        <v>801</v>
      </c>
      <c r="P479" s="41" t="s">
        <v>2151</v>
      </c>
    </row>
    <row r="480" spans="1:16">
      <c r="A480" s="44" t="s">
        <v>1265</v>
      </c>
      <c r="B480" s="45" t="s">
        <v>1264</v>
      </c>
      <c r="C480" s="46">
        <v>1</v>
      </c>
      <c r="D480" s="54" t="s">
        <v>83</v>
      </c>
      <c r="E480" s="58" t="s">
        <v>71</v>
      </c>
      <c r="F480" s="48">
        <v>200</v>
      </c>
      <c r="G480" s="103">
        <v>0.13</v>
      </c>
      <c r="H480" s="50">
        <f t="shared" si="44"/>
        <v>174</v>
      </c>
      <c r="I480" s="50"/>
      <c r="J480" s="50"/>
      <c r="K480" s="50"/>
      <c r="L480" s="43" t="s">
        <v>71</v>
      </c>
      <c r="M480" s="77" t="s">
        <v>71</v>
      </c>
      <c r="N480" s="52" t="s">
        <v>848</v>
      </c>
      <c r="O480" s="118" t="s">
        <v>801</v>
      </c>
      <c r="P480" s="41" t="s">
        <v>2147</v>
      </c>
    </row>
    <row r="481" spans="1:16">
      <c r="A481" s="44" t="s">
        <v>1750</v>
      </c>
      <c r="B481" s="45" t="s">
        <v>1742</v>
      </c>
      <c r="C481" s="46">
        <v>1</v>
      </c>
      <c r="D481" s="54" t="s">
        <v>83</v>
      </c>
      <c r="E481" s="58" t="s">
        <v>71</v>
      </c>
      <c r="F481" s="48">
        <v>200</v>
      </c>
      <c r="G481" s="103">
        <v>0.13</v>
      </c>
      <c r="H481" s="50">
        <f t="shared" si="44"/>
        <v>174</v>
      </c>
      <c r="I481" s="50"/>
      <c r="J481" s="50"/>
      <c r="K481" s="50"/>
      <c r="L481" s="43" t="s">
        <v>71</v>
      </c>
      <c r="M481" s="77" t="s">
        <v>71</v>
      </c>
      <c r="N481" s="52" t="s">
        <v>848</v>
      </c>
      <c r="O481" s="118" t="s">
        <v>801</v>
      </c>
      <c r="P481" s="41" t="s">
        <v>2147</v>
      </c>
    </row>
    <row r="482" spans="1:16">
      <c r="A482" s="44" t="s">
        <v>1748</v>
      </c>
      <c r="B482" s="45" t="s">
        <v>1743</v>
      </c>
      <c r="C482" s="46">
        <v>1</v>
      </c>
      <c r="D482" s="54" t="s">
        <v>83</v>
      </c>
      <c r="E482" s="58" t="s">
        <v>71</v>
      </c>
      <c r="F482" s="48">
        <v>600</v>
      </c>
      <c r="G482" s="103">
        <v>0.13</v>
      </c>
      <c r="H482" s="50">
        <f t="shared" si="44"/>
        <v>522</v>
      </c>
      <c r="I482" s="50"/>
      <c r="J482" s="50"/>
      <c r="K482" s="50"/>
      <c r="L482" s="43" t="s">
        <v>71</v>
      </c>
      <c r="M482" s="77" t="s">
        <v>71</v>
      </c>
      <c r="N482" s="52" t="s">
        <v>848</v>
      </c>
      <c r="O482" s="118" t="s">
        <v>801</v>
      </c>
      <c r="P482" s="41" t="s">
        <v>2147</v>
      </c>
    </row>
    <row r="483" spans="1:16">
      <c r="A483" s="44" t="s">
        <v>1749</v>
      </c>
      <c r="B483" s="45" t="s">
        <v>1744</v>
      </c>
      <c r="C483" s="46">
        <v>1</v>
      </c>
      <c r="D483" s="54" t="s">
        <v>83</v>
      </c>
      <c r="E483" s="58" t="s">
        <v>71</v>
      </c>
      <c r="F483" s="48">
        <v>1400</v>
      </c>
      <c r="G483" s="103">
        <v>0.13</v>
      </c>
      <c r="H483" s="50">
        <f t="shared" si="44"/>
        <v>1218</v>
      </c>
      <c r="I483" s="50"/>
      <c r="J483" s="50"/>
      <c r="K483" s="50"/>
      <c r="L483" s="43" t="s">
        <v>71</v>
      </c>
      <c r="M483" s="77" t="s">
        <v>71</v>
      </c>
      <c r="N483" s="52" t="s">
        <v>848</v>
      </c>
      <c r="O483" s="118" t="s">
        <v>801</v>
      </c>
      <c r="P483" s="41" t="s">
        <v>2147</v>
      </c>
    </row>
    <row r="484" spans="1:16">
      <c r="A484" s="44" t="s">
        <v>1249</v>
      </c>
      <c r="B484" s="45" t="s">
        <v>1266</v>
      </c>
      <c r="C484" s="46">
        <v>1</v>
      </c>
      <c r="D484" s="54" t="s">
        <v>83</v>
      </c>
      <c r="E484" s="58" t="s">
        <v>71</v>
      </c>
      <c r="F484" s="48">
        <v>100</v>
      </c>
      <c r="G484" s="103">
        <v>0.13</v>
      </c>
      <c r="H484" s="50">
        <f t="shared" si="44"/>
        <v>87</v>
      </c>
      <c r="I484" s="50"/>
      <c r="J484" s="50"/>
      <c r="K484" s="50"/>
      <c r="L484" s="43" t="s">
        <v>71</v>
      </c>
      <c r="M484" s="77" t="s">
        <v>71</v>
      </c>
      <c r="N484" s="52" t="s">
        <v>954</v>
      </c>
      <c r="O484" s="118" t="s">
        <v>801</v>
      </c>
      <c r="P484" s="41" t="s">
        <v>2147</v>
      </c>
    </row>
    <row r="485" spans="1:16">
      <c r="A485" s="44" t="s">
        <v>1802</v>
      </c>
      <c r="B485" s="45" t="s">
        <v>1745</v>
      </c>
      <c r="C485" s="46">
        <v>1</v>
      </c>
      <c r="D485" s="54" t="s">
        <v>83</v>
      </c>
      <c r="E485" s="58" t="s">
        <v>71</v>
      </c>
      <c r="F485" s="48">
        <v>200</v>
      </c>
      <c r="G485" s="103">
        <v>0.13</v>
      </c>
      <c r="H485" s="50">
        <f t="shared" si="44"/>
        <v>174</v>
      </c>
      <c r="I485" s="50"/>
      <c r="J485" s="50"/>
      <c r="K485" s="50"/>
      <c r="L485" s="43" t="s">
        <v>71</v>
      </c>
      <c r="M485" s="77" t="s">
        <v>71</v>
      </c>
      <c r="N485" s="52" t="s">
        <v>954</v>
      </c>
      <c r="O485" s="118" t="s">
        <v>801</v>
      </c>
      <c r="P485" s="41" t="s">
        <v>2147</v>
      </c>
    </row>
    <row r="486" spans="1:16">
      <c r="A486" s="44" t="s">
        <v>1803</v>
      </c>
      <c r="B486" s="45" t="s">
        <v>1746</v>
      </c>
      <c r="C486" s="46">
        <v>1</v>
      </c>
      <c r="D486" s="54" t="s">
        <v>83</v>
      </c>
      <c r="E486" s="58" t="s">
        <v>71</v>
      </c>
      <c r="F486" s="48">
        <v>600</v>
      </c>
      <c r="G486" s="103">
        <v>0.13</v>
      </c>
      <c r="H486" s="50">
        <f t="shared" si="44"/>
        <v>522</v>
      </c>
      <c r="I486" s="50"/>
      <c r="J486" s="50"/>
      <c r="K486" s="50"/>
      <c r="L486" s="43" t="s">
        <v>71</v>
      </c>
      <c r="M486" s="77" t="s">
        <v>71</v>
      </c>
      <c r="N486" s="52" t="s">
        <v>954</v>
      </c>
      <c r="O486" s="118" t="s">
        <v>801</v>
      </c>
      <c r="P486" s="41" t="s">
        <v>2147</v>
      </c>
    </row>
    <row r="487" spans="1:16">
      <c r="A487" s="44" t="s">
        <v>1804</v>
      </c>
      <c r="B487" s="45" t="s">
        <v>1747</v>
      </c>
      <c r="C487" s="46">
        <v>1</v>
      </c>
      <c r="D487" s="54" t="s">
        <v>83</v>
      </c>
      <c r="E487" s="58" t="s">
        <v>71</v>
      </c>
      <c r="F487" s="48">
        <v>1400</v>
      </c>
      <c r="G487" s="103">
        <v>0.13</v>
      </c>
      <c r="H487" s="50">
        <f t="shared" si="44"/>
        <v>1218</v>
      </c>
      <c r="I487" s="50"/>
      <c r="J487" s="50"/>
      <c r="K487" s="50"/>
      <c r="L487" s="43" t="s">
        <v>71</v>
      </c>
      <c r="M487" s="77" t="s">
        <v>71</v>
      </c>
      <c r="N487" s="52" t="s">
        <v>954</v>
      </c>
      <c r="O487" s="118" t="s">
        <v>801</v>
      </c>
      <c r="P487" s="41" t="s">
        <v>2147</v>
      </c>
    </row>
    <row r="488" spans="1:16">
      <c r="A488" s="44" t="s">
        <v>1250</v>
      </c>
      <c r="B488" s="45" t="s">
        <v>1253</v>
      </c>
      <c r="C488" s="46">
        <v>1</v>
      </c>
      <c r="D488" s="54" t="s">
        <v>83</v>
      </c>
      <c r="E488" s="58" t="s">
        <v>71</v>
      </c>
      <c r="F488" s="48">
        <v>50</v>
      </c>
      <c r="G488" s="103">
        <v>0.13</v>
      </c>
      <c r="H488" s="50">
        <f t="shared" si="44"/>
        <v>43.5</v>
      </c>
      <c r="I488" s="50"/>
      <c r="J488" s="50"/>
      <c r="K488" s="50"/>
      <c r="L488" s="51"/>
      <c r="M488" s="77"/>
      <c r="N488" s="52" t="s">
        <v>848</v>
      </c>
      <c r="O488" s="118" t="s">
        <v>801</v>
      </c>
      <c r="P488" s="41" t="s">
        <v>2147</v>
      </c>
    </row>
    <row r="489" spans="1:16">
      <c r="A489" s="44" t="s">
        <v>1254</v>
      </c>
      <c r="B489" s="45" t="s">
        <v>1255</v>
      </c>
      <c r="C489" s="46">
        <v>1</v>
      </c>
      <c r="D489" s="54" t="s">
        <v>83</v>
      </c>
      <c r="E489" s="58" t="s">
        <v>71</v>
      </c>
      <c r="F489" s="48">
        <v>124.16666669999999</v>
      </c>
      <c r="G489" s="103">
        <v>0.13</v>
      </c>
      <c r="H489" s="50">
        <f t="shared" si="44"/>
        <v>108.025000029</v>
      </c>
      <c r="I489" s="50"/>
      <c r="J489" s="50"/>
      <c r="K489" s="50"/>
      <c r="L489" s="51"/>
      <c r="M489" s="77"/>
      <c r="N489" s="52" t="s">
        <v>848</v>
      </c>
      <c r="O489" s="118" t="s">
        <v>801</v>
      </c>
      <c r="P489" s="41" t="s">
        <v>2147</v>
      </c>
    </row>
    <row r="490" spans="1:16">
      <c r="A490" s="44" t="s">
        <v>1256</v>
      </c>
      <c r="B490" s="45" t="s">
        <v>1257</v>
      </c>
      <c r="C490" s="46">
        <v>1</v>
      </c>
      <c r="D490" s="54" t="s">
        <v>83</v>
      </c>
      <c r="E490" s="58" t="s">
        <v>71</v>
      </c>
      <c r="F490" s="48">
        <v>25</v>
      </c>
      <c r="G490" s="103">
        <v>0.13</v>
      </c>
      <c r="H490" s="50">
        <f t="shared" si="44"/>
        <v>21.75</v>
      </c>
      <c r="I490" s="50"/>
      <c r="J490" s="50"/>
      <c r="K490" s="50"/>
      <c r="L490" s="51"/>
      <c r="M490" s="77"/>
      <c r="N490" s="52" t="s">
        <v>848</v>
      </c>
      <c r="O490" s="118" t="s">
        <v>801</v>
      </c>
      <c r="P490" s="41" t="s">
        <v>2147</v>
      </c>
    </row>
    <row r="491" spans="1:16">
      <c r="A491" s="44" t="s">
        <v>1258</v>
      </c>
      <c r="B491" s="70" t="s">
        <v>1259</v>
      </c>
      <c r="C491" s="46">
        <v>1</v>
      </c>
      <c r="D491" s="54" t="s">
        <v>83</v>
      </c>
      <c r="E491" s="58" t="s">
        <v>71</v>
      </c>
      <c r="F491" s="48">
        <v>25</v>
      </c>
      <c r="G491" s="103">
        <v>0.13</v>
      </c>
      <c r="H491" s="50">
        <f t="shared" si="44"/>
        <v>21.75</v>
      </c>
      <c r="I491" s="50"/>
      <c r="J491" s="50"/>
      <c r="K491" s="50"/>
      <c r="L491" s="51"/>
      <c r="M491" s="77"/>
      <c r="N491" s="52" t="s">
        <v>848</v>
      </c>
      <c r="O491" s="118" t="s">
        <v>801</v>
      </c>
      <c r="P491" s="41" t="s">
        <v>2147</v>
      </c>
    </row>
    <row r="492" spans="1:16">
      <c r="A492" s="44" t="s">
        <v>1260</v>
      </c>
      <c r="B492" s="70" t="s">
        <v>1261</v>
      </c>
      <c r="C492" s="46">
        <v>1</v>
      </c>
      <c r="D492" s="54" t="s">
        <v>83</v>
      </c>
      <c r="E492" s="58" t="s">
        <v>71</v>
      </c>
      <c r="F492" s="48">
        <v>25</v>
      </c>
      <c r="G492" s="103">
        <v>0.13</v>
      </c>
      <c r="H492" s="50">
        <f t="shared" si="44"/>
        <v>21.75</v>
      </c>
      <c r="I492" s="50"/>
      <c r="J492" s="50"/>
      <c r="K492" s="50"/>
      <c r="L492" s="51"/>
      <c r="M492" s="77"/>
      <c r="N492" s="52" t="s">
        <v>848</v>
      </c>
      <c r="O492" s="118" t="s">
        <v>801</v>
      </c>
      <c r="P492" s="41" t="s">
        <v>2147</v>
      </c>
    </row>
    <row r="493" spans="1:16">
      <c r="A493" s="44" t="s">
        <v>1262</v>
      </c>
      <c r="B493" s="45" t="s">
        <v>1251</v>
      </c>
      <c r="C493" s="46">
        <v>1</v>
      </c>
      <c r="D493" s="54" t="s">
        <v>83</v>
      </c>
      <c r="E493" s="58" t="s">
        <v>71</v>
      </c>
      <c r="F493" s="48"/>
      <c r="G493" s="103"/>
      <c r="H493" s="50">
        <f t="shared" si="44"/>
        <v>0</v>
      </c>
      <c r="I493" s="50"/>
      <c r="J493" s="50"/>
      <c r="K493" s="50"/>
      <c r="L493" s="51"/>
      <c r="M493" s="77"/>
      <c r="N493" s="52" t="s">
        <v>848</v>
      </c>
      <c r="O493" s="118" t="s">
        <v>801</v>
      </c>
      <c r="P493" s="41" t="s">
        <v>2147</v>
      </c>
    </row>
    <row r="494" spans="1:16">
      <c r="A494" s="44" t="s">
        <v>1263</v>
      </c>
      <c r="B494" s="45" t="s">
        <v>1252</v>
      </c>
      <c r="C494" s="46">
        <v>1</v>
      </c>
      <c r="D494" s="54" t="s">
        <v>83</v>
      </c>
      <c r="E494" s="58" t="s">
        <v>71</v>
      </c>
      <c r="F494" s="48"/>
      <c r="G494" s="103"/>
      <c r="H494" s="50">
        <f t="shared" si="44"/>
        <v>0</v>
      </c>
      <c r="I494" s="50"/>
      <c r="J494" s="50"/>
      <c r="K494" s="50"/>
      <c r="L494" s="51"/>
      <c r="M494" s="77"/>
      <c r="N494" s="52" t="s">
        <v>848</v>
      </c>
      <c r="O494" s="118" t="s">
        <v>801</v>
      </c>
      <c r="P494" s="41" t="s">
        <v>2147</v>
      </c>
    </row>
    <row r="495" spans="1:16">
      <c r="A495" s="44" t="s">
        <v>2152</v>
      </c>
      <c r="B495" s="45" t="s">
        <v>1270</v>
      </c>
      <c r="C495" s="46">
        <v>1</v>
      </c>
      <c r="D495" s="47" t="s">
        <v>89</v>
      </c>
      <c r="E495" s="58" t="s">
        <v>1268</v>
      </c>
      <c r="F495" s="48">
        <v>79</v>
      </c>
      <c r="G495" s="103">
        <v>0.32</v>
      </c>
      <c r="H495" s="50">
        <f>F495-(F495*G495)</f>
        <v>53.72</v>
      </c>
      <c r="I495" s="50"/>
      <c r="J495" s="50"/>
      <c r="K495" s="50"/>
      <c r="L495" s="43" t="s">
        <v>71</v>
      </c>
      <c r="M495" s="77" t="s">
        <v>71</v>
      </c>
      <c r="N495" s="52" t="s">
        <v>121</v>
      </c>
      <c r="O495" s="119" t="s">
        <v>800</v>
      </c>
      <c r="P495" s="41" t="s">
        <v>2147</v>
      </c>
    </row>
    <row r="496" spans="1:16">
      <c r="A496" s="44" t="s">
        <v>2153</v>
      </c>
      <c r="B496" s="45" t="s">
        <v>1271</v>
      </c>
      <c r="C496" s="46">
        <v>1</v>
      </c>
      <c r="D496" s="47" t="s">
        <v>89</v>
      </c>
      <c r="E496" s="58" t="s">
        <v>1267</v>
      </c>
      <c r="F496" s="48">
        <v>142</v>
      </c>
      <c r="G496" s="103">
        <v>0.32</v>
      </c>
      <c r="H496" s="50">
        <f>F496-(F496*G496)</f>
        <v>96.56</v>
      </c>
      <c r="I496" s="50"/>
      <c r="J496" s="50"/>
      <c r="K496" s="50"/>
      <c r="L496" s="43" t="s">
        <v>71</v>
      </c>
      <c r="M496" s="77" t="s">
        <v>71</v>
      </c>
      <c r="N496" s="52" t="s">
        <v>121</v>
      </c>
      <c r="O496" s="119" t="s">
        <v>800</v>
      </c>
      <c r="P496" s="41" t="s">
        <v>2147</v>
      </c>
    </row>
    <row r="497" spans="1:16">
      <c r="A497" s="44" t="s">
        <v>2154</v>
      </c>
      <c r="B497" s="45" t="s">
        <v>1272</v>
      </c>
      <c r="C497" s="46">
        <v>1</v>
      </c>
      <c r="D497" s="47" t="s">
        <v>89</v>
      </c>
      <c r="E497" s="58" t="s">
        <v>1269</v>
      </c>
      <c r="F497" s="48">
        <v>295</v>
      </c>
      <c r="G497" s="103">
        <v>0.32</v>
      </c>
      <c r="H497" s="50">
        <f>F497-(F497*G497)</f>
        <v>200.6</v>
      </c>
      <c r="I497" s="50"/>
      <c r="J497" s="50"/>
      <c r="K497" s="50"/>
      <c r="L497" s="43" t="s">
        <v>71</v>
      </c>
      <c r="M497" s="77" t="s">
        <v>71</v>
      </c>
      <c r="N497" s="52" t="s">
        <v>121</v>
      </c>
      <c r="O497" s="119" t="s">
        <v>800</v>
      </c>
      <c r="P497" s="41" t="s">
        <v>2147</v>
      </c>
    </row>
    <row r="498" spans="1:16">
      <c r="A498" s="44" t="s">
        <v>220</v>
      </c>
      <c r="B498" s="45" t="s">
        <v>1274</v>
      </c>
      <c r="C498" s="46">
        <v>1</v>
      </c>
      <c r="D498" s="47" t="s">
        <v>89</v>
      </c>
      <c r="E498" s="58" t="s">
        <v>220</v>
      </c>
      <c r="F498" s="48">
        <v>63</v>
      </c>
      <c r="G498" s="103">
        <v>0.32</v>
      </c>
      <c r="H498" s="50">
        <f>F498-(F498*G498)</f>
        <v>42.84</v>
      </c>
      <c r="I498" s="50"/>
      <c r="J498" s="50"/>
      <c r="K498" s="50"/>
      <c r="L498" s="43" t="s">
        <v>71</v>
      </c>
      <c r="M498" s="77" t="s">
        <v>71</v>
      </c>
      <c r="N498" s="52" t="s">
        <v>121</v>
      </c>
      <c r="O498" s="119" t="s">
        <v>800</v>
      </c>
      <c r="P498" s="41" t="s">
        <v>2147</v>
      </c>
    </row>
    <row r="499" spans="1:16">
      <c r="A499" s="44" t="s">
        <v>2155</v>
      </c>
      <c r="B499" s="45" t="s">
        <v>1273</v>
      </c>
      <c r="C499" s="46">
        <v>1</v>
      </c>
      <c r="D499" s="47" t="s">
        <v>89</v>
      </c>
      <c r="E499" s="58" t="s">
        <v>221</v>
      </c>
      <c r="F499" s="48">
        <v>115</v>
      </c>
      <c r="G499" s="103">
        <v>0.32</v>
      </c>
      <c r="H499" s="50">
        <f>F499-(F499*G499)</f>
        <v>78.199999999999989</v>
      </c>
      <c r="I499" s="50"/>
      <c r="J499" s="50"/>
      <c r="K499" s="50"/>
      <c r="L499" s="43" t="s">
        <v>71</v>
      </c>
      <c r="M499" s="77" t="s">
        <v>71</v>
      </c>
      <c r="N499" s="52" t="s">
        <v>121</v>
      </c>
      <c r="O499" s="119" t="s">
        <v>800</v>
      </c>
      <c r="P499" s="41" t="s">
        <v>2147</v>
      </c>
    </row>
    <row r="500" spans="1:16">
      <c r="A500" s="84" t="s">
        <v>1908</v>
      </c>
      <c r="B500" s="85" t="s">
        <v>1909</v>
      </c>
      <c r="C500" s="87">
        <v>1</v>
      </c>
      <c r="D500" s="88" t="s">
        <v>83</v>
      </c>
      <c r="E500" s="111" t="s">
        <v>1908</v>
      </c>
      <c r="F500" s="89">
        <v>4582.5</v>
      </c>
      <c r="G500" s="104">
        <v>0.15</v>
      </c>
      <c r="H500" s="90">
        <f t="shared" si="44"/>
        <v>3895.125</v>
      </c>
      <c r="I500" s="90" t="s">
        <v>2026</v>
      </c>
      <c r="J500" s="90">
        <v>199</v>
      </c>
      <c r="K500" s="90">
        <f>H500+J500</f>
        <v>4094.125</v>
      </c>
      <c r="L500" s="43" t="s">
        <v>71</v>
      </c>
      <c r="M500" s="77">
        <v>2.5</v>
      </c>
      <c r="N500" s="52" t="s">
        <v>1910</v>
      </c>
      <c r="O500" s="118" t="s">
        <v>801</v>
      </c>
      <c r="P500" s="41" t="s">
        <v>2151</v>
      </c>
    </row>
    <row r="501" spans="1:16">
      <c r="A501" s="35" t="s">
        <v>2026</v>
      </c>
      <c r="B501" s="36" t="s">
        <v>2025</v>
      </c>
      <c r="C501" s="37">
        <v>1</v>
      </c>
      <c r="D501" s="38" t="s">
        <v>376</v>
      </c>
      <c r="E501" s="112" t="s">
        <v>2026</v>
      </c>
      <c r="F501" s="39"/>
      <c r="G501" s="102"/>
      <c r="H501" s="42">
        <v>199</v>
      </c>
      <c r="I501" s="42"/>
      <c r="J501" s="42"/>
      <c r="K501" s="42"/>
      <c r="L501" s="43" t="s">
        <v>71</v>
      </c>
      <c r="M501" s="77" t="s">
        <v>71</v>
      </c>
      <c r="N501" s="52" t="s">
        <v>122</v>
      </c>
      <c r="O501" s="118" t="s">
        <v>799</v>
      </c>
      <c r="P501" s="41" t="s">
        <v>2157</v>
      </c>
    </row>
    <row r="502" spans="1:16">
      <c r="A502" s="44" t="s">
        <v>1914</v>
      </c>
      <c r="B502" s="45" t="s">
        <v>1915</v>
      </c>
      <c r="C502" s="46">
        <v>1</v>
      </c>
      <c r="D502" s="54" t="s">
        <v>83</v>
      </c>
      <c r="E502" s="58" t="s">
        <v>71</v>
      </c>
      <c r="F502" s="48">
        <v>800</v>
      </c>
      <c r="G502" s="103">
        <v>0.12</v>
      </c>
      <c r="H502" s="50">
        <f t="shared" si="44"/>
        <v>704</v>
      </c>
      <c r="I502" s="50"/>
      <c r="J502" s="50"/>
      <c r="K502" s="50"/>
      <c r="L502" s="51" t="s">
        <v>71</v>
      </c>
      <c r="M502" s="77" t="s">
        <v>71</v>
      </c>
      <c r="N502" s="52" t="s">
        <v>1910</v>
      </c>
      <c r="O502" s="118" t="s">
        <v>801</v>
      </c>
      <c r="P502" s="41" t="s">
        <v>2156</v>
      </c>
    </row>
    <row r="503" spans="1:16">
      <c r="A503" s="44" t="s">
        <v>1913</v>
      </c>
      <c r="B503" s="45" t="s">
        <v>1925</v>
      </c>
      <c r="C503" s="46">
        <v>1</v>
      </c>
      <c r="D503" s="54" t="s">
        <v>83</v>
      </c>
      <c r="E503" s="58" t="s">
        <v>71</v>
      </c>
      <c r="F503" s="48">
        <v>800</v>
      </c>
      <c r="G503" s="103">
        <v>0.12</v>
      </c>
      <c r="H503" s="50">
        <f t="shared" si="44"/>
        <v>704</v>
      </c>
      <c r="I503" s="50"/>
      <c r="J503" s="50"/>
      <c r="K503" s="50"/>
      <c r="L503" s="51" t="s">
        <v>71</v>
      </c>
      <c r="M503" s="77" t="s">
        <v>71</v>
      </c>
      <c r="N503" s="52" t="s">
        <v>1910</v>
      </c>
      <c r="O503" s="118" t="s">
        <v>801</v>
      </c>
      <c r="P503" s="41" t="s">
        <v>2156</v>
      </c>
    </row>
    <row r="504" spans="1:16">
      <c r="A504" s="44" t="s">
        <v>1911</v>
      </c>
      <c r="B504" s="45" t="s">
        <v>1912</v>
      </c>
      <c r="C504" s="46">
        <v>1</v>
      </c>
      <c r="D504" s="54" t="s">
        <v>83</v>
      </c>
      <c r="E504" s="58" t="s">
        <v>71</v>
      </c>
      <c r="F504" s="48">
        <v>600</v>
      </c>
      <c r="G504" s="103">
        <v>0.12</v>
      </c>
      <c r="H504" s="50">
        <f t="shared" si="44"/>
        <v>528</v>
      </c>
      <c r="I504" s="50"/>
      <c r="J504" s="50"/>
      <c r="K504" s="50"/>
      <c r="L504" s="51" t="s">
        <v>71</v>
      </c>
      <c r="M504" s="77" t="s">
        <v>71</v>
      </c>
      <c r="N504" s="52" t="s">
        <v>1910</v>
      </c>
      <c r="O504" s="118" t="s">
        <v>801</v>
      </c>
      <c r="P504" s="41" t="s">
        <v>2156</v>
      </c>
    </row>
    <row r="505" spans="1:16">
      <c r="A505" s="44" t="s">
        <v>2057</v>
      </c>
      <c r="B505" s="45" t="s">
        <v>1916</v>
      </c>
      <c r="C505" s="46">
        <v>1</v>
      </c>
      <c r="D505" s="54" t="s">
        <v>83</v>
      </c>
      <c r="E505" s="58" t="s">
        <v>71</v>
      </c>
      <c r="F505" s="48">
        <v>800</v>
      </c>
      <c r="G505" s="103">
        <v>0.12</v>
      </c>
      <c r="H505" s="50">
        <f t="shared" si="44"/>
        <v>704</v>
      </c>
      <c r="I505" s="50"/>
      <c r="J505" s="50"/>
      <c r="K505" s="50"/>
      <c r="L505" s="51" t="s">
        <v>71</v>
      </c>
      <c r="M505" s="77" t="s">
        <v>71</v>
      </c>
      <c r="N505" s="52" t="s">
        <v>1910</v>
      </c>
      <c r="O505" s="118" t="s">
        <v>801</v>
      </c>
      <c r="P505" s="41" t="s">
        <v>2156</v>
      </c>
    </row>
    <row r="506" spans="1:16">
      <c r="A506" s="44" t="s">
        <v>1917</v>
      </c>
      <c r="B506" s="45" t="s">
        <v>1921</v>
      </c>
      <c r="C506" s="46">
        <v>1</v>
      </c>
      <c r="D506" s="54" t="s">
        <v>83</v>
      </c>
      <c r="E506" s="58" t="s">
        <v>71</v>
      </c>
      <c r="F506" s="48">
        <v>41.67</v>
      </c>
      <c r="G506" s="103">
        <v>0.12</v>
      </c>
      <c r="H506" s="50">
        <f t="shared" si="44"/>
        <v>36.669600000000003</v>
      </c>
      <c r="I506" s="50"/>
      <c r="J506" s="50"/>
      <c r="K506" s="50"/>
      <c r="L506" s="51" t="s">
        <v>71</v>
      </c>
      <c r="M506" s="77" t="s">
        <v>71</v>
      </c>
      <c r="N506" s="52" t="s">
        <v>1910</v>
      </c>
      <c r="O506" s="118" t="s">
        <v>801</v>
      </c>
      <c r="P506" s="41" t="s">
        <v>2156</v>
      </c>
    </row>
    <row r="507" spans="1:16">
      <c r="A507" s="44" t="s">
        <v>1918</v>
      </c>
      <c r="B507" s="45" t="s">
        <v>1922</v>
      </c>
      <c r="C507" s="46">
        <v>1</v>
      </c>
      <c r="D507" s="54" t="s">
        <v>83</v>
      </c>
      <c r="E507" s="58" t="s">
        <v>71</v>
      </c>
      <c r="F507" s="48">
        <v>140.83000000000001</v>
      </c>
      <c r="G507" s="103">
        <v>0.12</v>
      </c>
      <c r="H507" s="50">
        <f t="shared" si="44"/>
        <v>123.93040000000002</v>
      </c>
      <c r="I507" s="50"/>
      <c r="J507" s="50"/>
      <c r="K507" s="50"/>
      <c r="L507" s="51" t="s">
        <v>71</v>
      </c>
      <c r="M507" s="77" t="s">
        <v>71</v>
      </c>
      <c r="N507" s="52" t="s">
        <v>1910</v>
      </c>
      <c r="O507" s="118" t="s">
        <v>801</v>
      </c>
      <c r="P507" s="41" t="s">
        <v>2156</v>
      </c>
    </row>
    <row r="508" spans="1:16">
      <c r="A508" s="44" t="s">
        <v>1919</v>
      </c>
      <c r="B508" s="45" t="s">
        <v>1923</v>
      </c>
      <c r="C508" s="46">
        <v>1</v>
      </c>
      <c r="D508" s="54" t="s">
        <v>83</v>
      </c>
      <c r="E508" s="58" t="s">
        <v>71</v>
      </c>
      <c r="F508" s="48"/>
      <c r="G508" s="103"/>
      <c r="H508" s="50">
        <f t="shared" si="44"/>
        <v>0</v>
      </c>
      <c r="I508" s="50"/>
      <c r="J508" s="50"/>
      <c r="K508" s="50"/>
      <c r="L508" s="51" t="s">
        <v>71</v>
      </c>
      <c r="M508" s="77" t="s">
        <v>71</v>
      </c>
      <c r="N508" s="52" t="s">
        <v>1910</v>
      </c>
      <c r="O508" s="118" t="s">
        <v>801</v>
      </c>
      <c r="P508" s="41" t="s">
        <v>2156</v>
      </c>
    </row>
    <row r="509" spans="1:16">
      <c r="A509" s="44" t="s">
        <v>1920</v>
      </c>
      <c r="B509" s="45" t="s">
        <v>1924</v>
      </c>
      <c r="C509" s="46">
        <v>1</v>
      </c>
      <c r="D509" s="54" t="s">
        <v>83</v>
      </c>
      <c r="E509" s="58" t="s">
        <v>71</v>
      </c>
      <c r="F509" s="48"/>
      <c r="G509" s="103"/>
      <c r="H509" s="50">
        <f t="shared" si="44"/>
        <v>0</v>
      </c>
      <c r="I509" s="50"/>
      <c r="J509" s="50"/>
      <c r="K509" s="50"/>
      <c r="L509" s="51" t="s">
        <v>71</v>
      </c>
      <c r="M509" s="77" t="s">
        <v>71</v>
      </c>
      <c r="N509" s="52" t="s">
        <v>1910</v>
      </c>
      <c r="O509" s="118" t="s">
        <v>801</v>
      </c>
      <c r="P509" s="41" t="s">
        <v>2156</v>
      </c>
    </row>
    <row r="510" spans="1:16">
      <c r="A510" s="44" t="s">
        <v>2027</v>
      </c>
      <c r="B510" s="45" t="s">
        <v>2040</v>
      </c>
      <c r="C510" s="46">
        <v>1</v>
      </c>
      <c r="D510" s="54" t="s">
        <v>376</v>
      </c>
      <c r="E510" s="58" t="s">
        <v>2027</v>
      </c>
      <c r="F510" s="48"/>
      <c r="G510" s="103"/>
      <c r="H510" s="50">
        <v>100</v>
      </c>
      <c r="I510" s="50"/>
      <c r="J510" s="50"/>
      <c r="K510" s="50"/>
      <c r="L510" s="51" t="s">
        <v>71</v>
      </c>
      <c r="M510" s="77" t="s">
        <v>71</v>
      </c>
      <c r="N510" s="52" t="s">
        <v>122</v>
      </c>
      <c r="O510" s="118" t="s">
        <v>799</v>
      </c>
      <c r="P510" s="41" t="s">
        <v>2157</v>
      </c>
    </row>
    <row r="511" spans="1:16">
      <c r="A511" s="44" t="s">
        <v>2028</v>
      </c>
      <c r="B511" s="45" t="s">
        <v>2041</v>
      </c>
      <c r="C511" s="46">
        <v>1</v>
      </c>
      <c r="D511" s="54" t="s">
        <v>376</v>
      </c>
      <c r="E511" s="58" t="s">
        <v>2028</v>
      </c>
      <c r="F511" s="48"/>
      <c r="G511" s="103"/>
      <c r="H511" s="50">
        <v>216</v>
      </c>
      <c r="I511" s="50"/>
      <c r="J511" s="50"/>
      <c r="K511" s="50"/>
      <c r="L511" s="51" t="s">
        <v>71</v>
      </c>
      <c r="M511" s="77" t="s">
        <v>71</v>
      </c>
      <c r="N511" s="52" t="s">
        <v>122</v>
      </c>
      <c r="O511" s="118" t="s">
        <v>799</v>
      </c>
      <c r="P511" s="41" t="s">
        <v>2157</v>
      </c>
    </row>
    <row r="512" spans="1:16">
      <c r="A512" s="44" t="s">
        <v>2029</v>
      </c>
      <c r="B512" s="45" t="s">
        <v>2042</v>
      </c>
      <c r="C512" s="46">
        <v>1</v>
      </c>
      <c r="D512" s="54" t="s">
        <v>376</v>
      </c>
      <c r="E512" s="58" t="s">
        <v>2029</v>
      </c>
      <c r="F512" s="48"/>
      <c r="G512" s="103"/>
      <c r="H512" s="50">
        <v>340</v>
      </c>
      <c r="I512" s="50"/>
      <c r="J512" s="50"/>
      <c r="K512" s="50"/>
      <c r="L512" s="51" t="s">
        <v>71</v>
      </c>
      <c r="M512" s="77" t="s">
        <v>71</v>
      </c>
      <c r="N512" s="52" t="s">
        <v>122</v>
      </c>
      <c r="O512" s="118" t="s">
        <v>799</v>
      </c>
      <c r="P512" s="41" t="s">
        <v>2157</v>
      </c>
    </row>
    <row r="513" spans="1:16">
      <c r="A513" s="44" t="s">
        <v>2030</v>
      </c>
      <c r="B513" s="45" t="s">
        <v>2043</v>
      </c>
      <c r="C513" s="46">
        <v>1</v>
      </c>
      <c r="D513" s="54" t="s">
        <v>376</v>
      </c>
      <c r="E513" s="58" t="s">
        <v>2030</v>
      </c>
      <c r="F513" s="48"/>
      <c r="G513" s="103"/>
      <c r="H513" s="50">
        <v>500</v>
      </c>
      <c r="I513" s="50"/>
      <c r="J513" s="50"/>
      <c r="K513" s="50"/>
      <c r="L513" s="51" t="s">
        <v>71</v>
      </c>
      <c r="M513" s="77" t="s">
        <v>71</v>
      </c>
      <c r="N513" s="52" t="s">
        <v>122</v>
      </c>
      <c r="O513" s="118" t="s">
        <v>799</v>
      </c>
      <c r="P513" s="41" t="s">
        <v>2157</v>
      </c>
    </row>
    <row r="514" spans="1:16">
      <c r="A514" s="44" t="s">
        <v>2031</v>
      </c>
      <c r="B514" s="45" t="s">
        <v>2044</v>
      </c>
      <c r="C514" s="46">
        <v>1</v>
      </c>
      <c r="D514" s="54" t="s">
        <v>376</v>
      </c>
      <c r="E514" s="58" t="s">
        <v>2031</v>
      </c>
      <c r="F514" s="48"/>
      <c r="G514" s="103"/>
      <c r="H514" s="50">
        <v>20</v>
      </c>
      <c r="I514" s="50"/>
      <c r="J514" s="50"/>
      <c r="K514" s="50"/>
      <c r="L514" s="51" t="s">
        <v>71</v>
      </c>
      <c r="M514" s="77" t="s">
        <v>71</v>
      </c>
      <c r="N514" s="52" t="s">
        <v>122</v>
      </c>
      <c r="O514" s="118" t="s">
        <v>799</v>
      </c>
      <c r="P514" s="41" t="s">
        <v>2157</v>
      </c>
    </row>
    <row r="515" spans="1:16">
      <c r="A515" s="44" t="s">
        <v>2032</v>
      </c>
      <c r="B515" s="45" t="s">
        <v>2045</v>
      </c>
      <c r="C515" s="46">
        <v>1</v>
      </c>
      <c r="D515" s="54" t="s">
        <v>376</v>
      </c>
      <c r="E515" s="58" t="s">
        <v>2032</v>
      </c>
      <c r="F515" s="48"/>
      <c r="G515" s="103"/>
      <c r="H515" s="50">
        <v>140</v>
      </c>
      <c r="I515" s="50"/>
      <c r="J515" s="50"/>
      <c r="K515" s="50"/>
      <c r="L515" s="51" t="s">
        <v>71</v>
      </c>
      <c r="M515" s="77" t="s">
        <v>71</v>
      </c>
      <c r="N515" s="52" t="s">
        <v>122</v>
      </c>
      <c r="O515" s="118" t="s">
        <v>799</v>
      </c>
      <c r="P515" s="41" t="s">
        <v>2157</v>
      </c>
    </row>
    <row r="516" spans="1:16">
      <c r="A516" s="44" t="s">
        <v>2033</v>
      </c>
      <c r="B516" s="45" t="s">
        <v>2046</v>
      </c>
      <c r="C516" s="46">
        <v>1</v>
      </c>
      <c r="D516" s="54" t="s">
        <v>376</v>
      </c>
      <c r="E516" s="58" t="s">
        <v>2033</v>
      </c>
      <c r="F516" s="48"/>
      <c r="G516" s="103"/>
      <c r="H516" s="50">
        <v>260</v>
      </c>
      <c r="I516" s="50"/>
      <c r="J516" s="50"/>
      <c r="K516" s="50"/>
      <c r="L516" s="51" t="s">
        <v>71</v>
      </c>
      <c r="M516" s="77" t="s">
        <v>71</v>
      </c>
      <c r="N516" s="52" t="s">
        <v>122</v>
      </c>
      <c r="O516" s="118" t="s">
        <v>799</v>
      </c>
      <c r="P516" s="41" t="s">
        <v>2157</v>
      </c>
    </row>
    <row r="517" spans="1:16">
      <c r="A517" s="44" t="s">
        <v>2034</v>
      </c>
      <c r="B517" s="45" t="s">
        <v>2048</v>
      </c>
      <c r="C517" s="46">
        <v>1</v>
      </c>
      <c r="D517" s="54" t="s">
        <v>376</v>
      </c>
      <c r="E517" s="58" t="s">
        <v>2034</v>
      </c>
      <c r="F517" s="48"/>
      <c r="G517" s="103"/>
      <c r="H517" s="50">
        <v>100</v>
      </c>
      <c r="I517" s="50"/>
      <c r="J517" s="50"/>
      <c r="K517" s="50"/>
      <c r="L517" s="51" t="s">
        <v>71</v>
      </c>
      <c r="M517" s="77" t="s">
        <v>71</v>
      </c>
      <c r="N517" s="52" t="s">
        <v>122</v>
      </c>
      <c r="O517" s="118" t="s">
        <v>799</v>
      </c>
      <c r="P517" s="41" t="s">
        <v>2157</v>
      </c>
    </row>
    <row r="518" spans="1:16">
      <c r="A518" s="44" t="s">
        <v>2035</v>
      </c>
      <c r="B518" s="45" t="s">
        <v>2049</v>
      </c>
      <c r="C518" s="46">
        <v>1</v>
      </c>
      <c r="D518" s="54" t="s">
        <v>376</v>
      </c>
      <c r="E518" s="58" t="s">
        <v>2035</v>
      </c>
      <c r="F518" s="48"/>
      <c r="G518" s="103"/>
      <c r="H518" s="50">
        <v>200</v>
      </c>
      <c r="I518" s="50"/>
      <c r="J518" s="50"/>
      <c r="K518" s="50"/>
      <c r="L518" s="51" t="s">
        <v>71</v>
      </c>
      <c r="M518" s="77" t="s">
        <v>71</v>
      </c>
      <c r="N518" s="52" t="s">
        <v>122</v>
      </c>
      <c r="O518" s="118" t="s">
        <v>799</v>
      </c>
      <c r="P518" s="41" t="s">
        <v>2157</v>
      </c>
    </row>
    <row r="519" spans="1:16">
      <c r="A519" s="44" t="s">
        <v>2036</v>
      </c>
      <c r="B519" s="45" t="s">
        <v>2050</v>
      </c>
      <c r="C519" s="46">
        <v>1</v>
      </c>
      <c r="D519" s="54" t="s">
        <v>376</v>
      </c>
      <c r="E519" s="58" t="s">
        <v>2036</v>
      </c>
      <c r="F519" s="48"/>
      <c r="G519" s="103"/>
      <c r="H519" s="50">
        <v>330</v>
      </c>
      <c r="I519" s="50"/>
      <c r="J519" s="50"/>
      <c r="K519" s="50"/>
      <c r="L519" s="51" t="s">
        <v>71</v>
      </c>
      <c r="M519" s="77" t="s">
        <v>71</v>
      </c>
      <c r="N519" s="52" t="s">
        <v>122</v>
      </c>
      <c r="O519" s="118" t="s">
        <v>799</v>
      </c>
      <c r="P519" s="41" t="s">
        <v>2157</v>
      </c>
    </row>
    <row r="520" spans="1:16">
      <c r="A520" s="44" t="s">
        <v>2037</v>
      </c>
      <c r="B520" s="45" t="s">
        <v>2051</v>
      </c>
      <c r="C520" s="46">
        <v>1</v>
      </c>
      <c r="D520" s="54" t="s">
        <v>376</v>
      </c>
      <c r="E520" s="58" t="s">
        <v>2037</v>
      </c>
      <c r="F520" s="48"/>
      <c r="G520" s="103"/>
      <c r="H520" s="50">
        <v>140</v>
      </c>
      <c r="I520" s="50"/>
      <c r="J520" s="50"/>
      <c r="K520" s="50"/>
      <c r="L520" s="51" t="s">
        <v>71</v>
      </c>
      <c r="M520" s="77" t="s">
        <v>71</v>
      </c>
      <c r="N520" s="52" t="s">
        <v>122</v>
      </c>
      <c r="O520" s="118" t="s">
        <v>799</v>
      </c>
      <c r="P520" s="41" t="s">
        <v>2157</v>
      </c>
    </row>
    <row r="521" spans="1:16">
      <c r="A521" s="44" t="s">
        <v>2038</v>
      </c>
      <c r="B521" s="45" t="s">
        <v>2052</v>
      </c>
      <c r="C521" s="46">
        <v>1</v>
      </c>
      <c r="D521" s="54" t="s">
        <v>376</v>
      </c>
      <c r="E521" s="58" t="s">
        <v>2047</v>
      </c>
      <c r="F521" s="48"/>
      <c r="G521" s="103"/>
      <c r="H521" s="50">
        <v>250</v>
      </c>
      <c r="I521" s="50"/>
      <c r="J521" s="50"/>
      <c r="K521" s="50"/>
      <c r="L521" s="51" t="s">
        <v>71</v>
      </c>
      <c r="M521" s="77" t="s">
        <v>71</v>
      </c>
      <c r="N521" s="52" t="s">
        <v>122</v>
      </c>
      <c r="O521" s="118" t="s">
        <v>799</v>
      </c>
      <c r="P521" s="41" t="s">
        <v>2157</v>
      </c>
    </row>
    <row r="522" spans="1:16">
      <c r="A522" s="44" t="s">
        <v>2039</v>
      </c>
      <c r="B522" s="45" t="s">
        <v>2053</v>
      </c>
      <c r="C522" s="46">
        <v>1</v>
      </c>
      <c r="D522" s="54" t="s">
        <v>376</v>
      </c>
      <c r="E522" s="58" t="s">
        <v>2039</v>
      </c>
      <c r="F522" s="48"/>
      <c r="G522" s="103"/>
      <c r="H522" s="50">
        <v>390</v>
      </c>
      <c r="I522" s="50"/>
      <c r="J522" s="50"/>
      <c r="K522" s="50"/>
      <c r="L522" s="51" t="s">
        <v>71</v>
      </c>
      <c r="M522" s="77" t="s">
        <v>71</v>
      </c>
      <c r="N522" s="52" t="s">
        <v>122</v>
      </c>
      <c r="O522" s="118" t="s">
        <v>799</v>
      </c>
      <c r="P522" s="41" t="s">
        <v>2157</v>
      </c>
    </row>
    <row r="523" spans="1:16">
      <c r="A523" s="44" t="s">
        <v>867</v>
      </c>
      <c r="B523" s="45" t="s">
        <v>868</v>
      </c>
      <c r="C523" s="46">
        <v>1</v>
      </c>
      <c r="D523" s="47" t="s">
        <v>90</v>
      </c>
      <c r="E523" s="58" t="s">
        <v>867</v>
      </c>
      <c r="F523" s="48">
        <v>112.23</v>
      </c>
      <c r="G523" s="103">
        <v>0.2</v>
      </c>
      <c r="H523" s="50">
        <f t="shared" si="44"/>
        <v>89.784000000000006</v>
      </c>
      <c r="I523" s="50"/>
      <c r="J523" s="50"/>
      <c r="K523" s="50"/>
      <c r="L523" s="43" t="s">
        <v>71</v>
      </c>
      <c r="M523" s="77" t="s">
        <v>71</v>
      </c>
      <c r="N523" s="52" t="s">
        <v>121</v>
      </c>
      <c r="O523" s="119" t="s">
        <v>800</v>
      </c>
      <c r="P523" s="49" t="s">
        <v>2148</v>
      </c>
    </row>
    <row r="524" spans="1:16">
      <c r="A524" s="44" t="s">
        <v>869</v>
      </c>
      <c r="B524" s="45" t="s">
        <v>870</v>
      </c>
      <c r="C524" s="46">
        <v>1</v>
      </c>
      <c r="D524" s="47" t="s">
        <v>90</v>
      </c>
      <c r="E524" s="58" t="s">
        <v>869</v>
      </c>
      <c r="F524" s="48">
        <v>12.12</v>
      </c>
      <c r="G524" s="103">
        <v>0.2</v>
      </c>
      <c r="H524" s="50">
        <f t="shared" si="44"/>
        <v>9.6959999999999997</v>
      </c>
      <c r="I524" s="50"/>
      <c r="J524" s="50"/>
      <c r="K524" s="50"/>
      <c r="L524" s="43" t="s">
        <v>71</v>
      </c>
      <c r="M524" s="77" t="s">
        <v>71</v>
      </c>
      <c r="N524" s="52" t="s">
        <v>121</v>
      </c>
      <c r="O524" s="119" t="s">
        <v>800</v>
      </c>
      <c r="P524" s="49" t="s">
        <v>2148</v>
      </c>
    </row>
    <row r="525" spans="1:16">
      <c r="A525" s="84" t="s">
        <v>837</v>
      </c>
      <c r="B525" s="85" t="s">
        <v>1811</v>
      </c>
      <c r="C525" s="87">
        <v>1</v>
      </c>
      <c r="D525" s="88" t="s">
        <v>83</v>
      </c>
      <c r="E525" s="111" t="s">
        <v>837</v>
      </c>
      <c r="F525" s="89">
        <v>2832.5</v>
      </c>
      <c r="G525" s="104">
        <v>0.19</v>
      </c>
      <c r="H525" s="90">
        <f t="shared" si="44"/>
        <v>2294.3249999999998</v>
      </c>
      <c r="I525" s="90" t="s">
        <v>485</v>
      </c>
      <c r="J525" s="90" t="e">
        <f>mp_3pl</f>
        <v>#REF!</v>
      </c>
      <c r="K525" s="86" t="e">
        <f>H525+J525</f>
        <v>#REF!</v>
      </c>
      <c r="L525" s="43" t="s">
        <v>71</v>
      </c>
      <c r="M525" s="76">
        <v>1.2</v>
      </c>
      <c r="N525" s="52" t="s">
        <v>643</v>
      </c>
      <c r="O525" s="118" t="s">
        <v>801</v>
      </c>
      <c r="P525" s="41" t="s">
        <v>2151</v>
      </c>
    </row>
    <row r="526" spans="1:16">
      <c r="A526" s="35" t="s">
        <v>485</v>
      </c>
      <c r="B526" s="36" t="s">
        <v>1424</v>
      </c>
      <c r="C526" s="37">
        <v>1</v>
      </c>
      <c r="D526" s="38" t="s">
        <v>376</v>
      </c>
      <c r="E526" s="112" t="s">
        <v>485</v>
      </c>
      <c r="F526" s="39"/>
      <c r="G526" s="102"/>
      <c r="H526" s="42">
        <v>125</v>
      </c>
      <c r="I526" s="42"/>
      <c r="J526" s="42"/>
      <c r="K526" s="42"/>
      <c r="L526" s="43" t="s">
        <v>71</v>
      </c>
      <c r="M526" s="77" t="s">
        <v>71</v>
      </c>
      <c r="N526" s="52" t="s">
        <v>122</v>
      </c>
      <c r="O526" s="118" t="s">
        <v>799</v>
      </c>
      <c r="P526" s="41" t="s">
        <v>2157</v>
      </c>
    </row>
    <row r="527" spans="1:16">
      <c r="A527" s="44" t="s">
        <v>838</v>
      </c>
      <c r="B527" s="45" t="s">
        <v>850</v>
      </c>
      <c r="C527" s="46">
        <v>1</v>
      </c>
      <c r="D527" s="54" t="s">
        <v>83</v>
      </c>
      <c r="E527" s="58" t="s">
        <v>71</v>
      </c>
      <c r="F527" s="48">
        <v>800</v>
      </c>
      <c r="G527" s="103">
        <v>0.15</v>
      </c>
      <c r="H527" s="50">
        <f t="shared" ref="H527:H533" si="45">F527-(F527*G527)</f>
        <v>680</v>
      </c>
      <c r="I527" s="50"/>
      <c r="J527" s="50"/>
      <c r="K527" s="50"/>
      <c r="L527" s="43" t="s">
        <v>71</v>
      </c>
      <c r="M527" s="77" t="s">
        <v>71</v>
      </c>
      <c r="N527" s="52" t="s">
        <v>643</v>
      </c>
      <c r="O527" s="118" t="s">
        <v>801</v>
      </c>
      <c r="P527" s="41" t="s">
        <v>2147</v>
      </c>
    </row>
    <row r="528" spans="1:16">
      <c r="A528" s="44" t="s">
        <v>839</v>
      </c>
      <c r="B528" s="45" t="s">
        <v>851</v>
      </c>
      <c r="C528" s="46">
        <v>1</v>
      </c>
      <c r="D528" s="54" t="s">
        <v>83</v>
      </c>
      <c r="E528" s="58" t="s">
        <v>71</v>
      </c>
      <c r="F528" s="48">
        <v>2000</v>
      </c>
      <c r="G528" s="103">
        <v>0.15</v>
      </c>
      <c r="H528" s="50">
        <f t="shared" si="45"/>
        <v>1700</v>
      </c>
      <c r="I528" s="50"/>
      <c r="J528" s="50"/>
      <c r="K528" s="50"/>
      <c r="L528" s="43" t="s">
        <v>71</v>
      </c>
      <c r="M528" s="77" t="s">
        <v>71</v>
      </c>
      <c r="N528" s="52" t="s">
        <v>643</v>
      </c>
      <c r="O528" s="118" t="s">
        <v>801</v>
      </c>
      <c r="P528" s="41" t="s">
        <v>2147</v>
      </c>
    </row>
    <row r="529" spans="1:16">
      <c r="A529" s="44" t="s">
        <v>840</v>
      </c>
      <c r="B529" s="45" t="s">
        <v>1751</v>
      </c>
      <c r="C529" s="46">
        <v>1</v>
      </c>
      <c r="D529" s="54" t="s">
        <v>83</v>
      </c>
      <c r="E529" s="58" t="s">
        <v>71</v>
      </c>
      <c r="F529" s="48">
        <v>400</v>
      </c>
      <c r="G529" s="103">
        <v>0.15</v>
      </c>
      <c r="H529" s="50">
        <f t="shared" si="45"/>
        <v>340</v>
      </c>
      <c r="I529" s="50"/>
      <c r="J529" s="50"/>
      <c r="K529" s="50"/>
      <c r="L529" s="43" t="s">
        <v>71</v>
      </c>
      <c r="M529" s="77" t="s">
        <v>71</v>
      </c>
      <c r="N529" s="52" t="s">
        <v>643</v>
      </c>
      <c r="O529" s="118" t="s">
        <v>801</v>
      </c>
      <c r="P529" s="41" t="s">
        <v>2147</v>
      </c>
    </row>
    <row r="530" spans="1:16">
      <c r="A530" s="44" t="s">
        <v>841</v>
      </c>
      <c r="B530" s="45" t="s">
        <v>1752</v>
      </c>
      <c r="C530" s="46">
        <v>1</v>
      </c>
      <c r="D530" s="54" t="s">
        <v>83</v>
      </c>
      <c r="E530" s="58" t="s">
        <v>71</v>
      </c>
      <c r="F530" s="48">
        <v>1200</v>
      </c>
      <c r="G530" s="103">
        <v>0.15</v>
      </c>
      <c r="H530" s="50">
        <f t="shared" si="45"/>
        <v>1020</v>
      </c>
      <c r="I530" s="50"/>
      <c r="J530" s="50"/>
      <c r="K530" s="50"/>
      <c r="L530" s="43" t="s">
        <v>71</v>
      </c>
      <c r="M530" s="77" t="s">
        <v>71</v>
      </c>
      <c r="N530" s="52" t="s">
        <v>643</v>
      </c>
      <c r="O530" s="118" t="s">
        <v>801</v>
      </c>
      <c r="P530" s="41" t="s">
        <v>2147</v>
      </c>
    </row>
    <row r="531" spans="1:16">
      <c r="A531" s="44" t="s">
        <v>842</v>
      </c>
      <c r="B531" s="45" t="s">
        <v>1753</v>
      </c>
      <c r="C531" s="46">
        <v>1</v>
      </c>
      <c r="D531" s="54" t="s">
        <v>83</v>
      </c>
      <c r="E531" s="58" t="s">
        <v>71</v>
      </c>
      <c r="F531" s="48">
        <v>200</v>
      </c>
      <c r="G531" s="103">
        <v>0.15</v>
      </c>
      <c r="H531" s="50">
        <f t="shared" si="45"/>
        <v>170</v>
      </c>
      <c r="I531" s="50"/>
      <c r="J531" s="50"/>
      <c r="K531" s="50"/>
      <c r="L531" s="43" t="s">
        <v>71</v>
      </c>
      <c r="M531" s="77" t="s">
        <v>71</v>
      </c>
      <c r="N531" s="52" t="s">
        <v>643</v>
      </c>
      <c r="O531" s="118" t="s">
        <v>801</v>
      </c>
      <c r="P531" s="41" t="s">
        <v>2147</v>
      </c>
    </row>
    <row r="532" spans="1:16">
      <c r="A532" s="44" t="s">
        <v>843</v>
      </c>
      <c r="B532" s="45" t="s">
        <v>1754</v>
      </c>
      <c r="C532" s="46">
        <v>1</v>
      </c>
      <c r="D532" s="54" t="s">
        <v>83</v>
      </c>
      <c r="E532" s="58" t="s">
        <v>71</v>
      </c>
      <c r="F532" s="48">
        <v>600</v>
      </c>
      <c r="G532" s="103">
        <v>0.15</v>
      </c>
      <c r="H532" s="50">
        <f t="shared" si="45"/>
        <v>510</v>
      </c>
      <c r="I532" s="50"/>
      <c r="J532" s="50"/>
      <c r="K532" s="50"/>
      <c r="L532" s="43" t="s">
        <v>71</v>
      </c>
      <c r="M532" s="77" t="s">
        <v>71</v>
      </c>
      <c r="N532" s="52" t="s">
        <v>643</v>
      </c>
      <c r="O532" s="118" t="s">
        <v>801</v>
      </c>
      <c r="P532" s="41" t="s">
        <v>2147</v>
      </c>
    </row>
    <row r="533" spans="1:16">
      <c r="A533" s="44" t="s">
        <v>844</v>
      </c>
      <c r="B533" s="45" t="s">
        <v>852</v>
      </c>
      <c r="C533" s="46">
        <v>1</v>
      </c>
      <c r="D533" s="54" t="s">
        <v>83</v>
      </c>
      <c r="E533" s="58" t="s">
        <v>71</v>
      </c>
      <c r="F533" s="48">
        <v>200</v>
      </c>
      <c r="G533" s="103">
        <v>0.15</v>
      </c>
      <c r="H533" s="50">
        <f t="shared" si="45"/>
        <v>170</v>
      </c>
      <c r="I533" s="50"/>
      <c r="J533" s="50"/>
      <c r="K533" s="50"/>
      <c r="L533" s="43" t="s">
        <v>71</v>
      </c>
      <c r="M533" s="77" t="s">
        <v>71</v>
      </c>
      <c r="N533" s="52" t="s">
        <v>643</v>
      </c>
      <c r="O533" s="118" t="s">
        <v>801</v>
      </c>
      <c r="P533" s="41" t="s">
        <v>2147</v>
      </c>
    </row>
    <row r="534" spans="1:16">
      <c r="A534" s="53" t="s">
        <v>1626</v>
      </c>
      <c r="B534" s="45" t="s">
        <v>1476</v>
      </c>
      <c r="C534" s="46">
        <v>1</v>
      </c>
      <c r="D534" s="54" t="s">
        <v>376</v>
      </c>
      <c r="E534" s="58" t="s">
        <v>1626</v>
      </c>
      <c r="F534" s="48"/>
      <c r="G534" s="103"/>
      <c r="H534" s="50">
        <v>75</v>
      </c>
      <c r="I534" s="50"/>
      <c r="J534" s="50"/>
      <c r="K534" s="50"/>
      <c r="L534" s="43" t="s">
        <v>71</v>
      </c>
      <c r="M534" s="77" t="s">
        <v>71</v>
      </c>
      <c r="N534" s="52" t="s">
        <v>122</v>
      </c>
      <c r="O534" s="118" t="s">
        <v>799</v>
      </c>
      <c r="P534" s="41" t="s">
        <v>2157</v>
      </c>
    </row>
    <row r="535" spans="1:16">
      <c r="A535" s="53" t="s">
        <v>1627</v>
      </c>
      <c r="B535" s="45" t="s">
        <v>1477</v>
      </c>
      <c r="C535" s="46">
        <v>1</v>
      </c>
      <c r="D535" s="54" t="s">
        <v>376</v>
      </c>
      <c r="E535" s="58" t="s">
        <v>1627</v>
      </c>
      <c r="F535" s="48"/>
      <c r="G535" s="103"/>
      <c r="H535" s="50">
        <v>150</v>
      </c>
      <c r="I535" s="50"/>
      <c r="J535" s="50"/>
      <c r="K535" s="50"/>
      <c r="L535" s="43" t="s">
        <v>71</v>
      </c>
      <c r="M535" s="77" t="s">
        <v>71</v>
      </c>
      <c r="N535" s="52" t="s">
        <v>122</v>
      </c>
      <c r="O535" s="118" t="s">
        <v>799</v>
      </c>
      <c r="P535" s="41" t="s">
        <v>2157</v>
      </c>
    </row>
    <row r="536" spans="1:16">
      <c r="A536" s="53" t="s">
        <v>1628</v>
      </c>
      <c r="B536" s="45" t="s">
        <v>1478</v>
      </c>
      <c r="C536" s="46">
        <v>1</v>
      </c>
      <c r="D536" s="54" t="s">
        <v>376</v>
      </c>
      <c r="E536" s="58" t="s">
        <v>1628</v>
      </c>
      <c r="F536" s="48"/>
      <c r="G536" s="103"/>
      <c r="H536" s="50">
        <v>314</v>
      </c>
      <c r="I536" s="50"/>
      <c r="J536" s="50"/>
      <c r="K536" s="50"/>
      <c r="L536" s="43" t="s">
        <v>71</v>
      </c>
      <c r="M536" s="77" t="s">
        <v>71</v>
      </c>
      <c r="N536" s="52" t="s">
        <v>122</v>
      </c>
      <c r="O536" s="118" t="s">
        <v>799</v>
      </c>
      <c r="P536" s="41" t="s">
        <v>2157</v>
      </c>
    </row>
    <row r="537" spans="1:16">
      <c r="A537" s="53" t="s">
        <v>1629</v>
      </c>
      <c r="B537" s="45" t="s">
        <v>1479</v>
      </c>
      <c r="C537" s="46">
        <v>1</v>
      </c>
      <c r="D537" s="54" t="s">
        <v>376</v>
      </c>
      <c r="E537" s="58" t="s">
        <v>1629</v>
      </c>
      <c r="F537" s="48"/>
      <c r="G537" s="103"/>
      <c r="H537" s="50">
        <v>494</v>
      </c>
      <c r="I537" s="50"/>
      <c r="J537" s="50"/>
      <c r="K537" s="50"/>
      <c r="L537" s="43" t="s">
        <v>71</v>
      </c>
      <c r="M537" s="77" t="s">
        <v>71</v>
      </c>
      <c r="N537" s="52" t="s">
        <v>122</v>
      </c>
      <c r="O537" s="118" t="s">
        <v>799</v>
      </c>
      <c r="P537" s="41" t="s">
        <v>2157</v>
      </c>
    </row>
    <row r="538" spans="1:16">
      <c r="A538" s="53" t="s">
        <v>1630</v>
      </c>
      <c r="B538" s="45" t="s">
        <v>1480</v>
      </c>
      <c r="C538" s="46">
        <v>1</v>
      </c>
      <c r="D538" s="54" t="s">
        <v>376</v>
      </c>
      <c r="E538" s="58" t="s">
        <v>1630</v>
      </c>
      <c r="F538" s="48"/>
      <c r="G538" s="103"/>
      <c r="H538" s="50">
        <v>50</v>
      </c>
      <c r="I538" s="50"/>
      <c r="J538" s="50"/>
      <c r="K538" s="50"/>
      <c r="L538" s="43" t="s">
        <v>71</v>
      </c>
      <c r="M538" s="77" t="s">
        <v>71</v>
      </c>
      <c r="N538" s="52" t="s">
        <v>122</v>
      </c>
      <c r="O538" s="118" t="s">
        <v>799</v>
      </c>
      <c r="P538" s="41" t="s">
        <v>2157</v>
      </c>
    </row>
    <row r="539" spans="1:16">
      <c r="A539" s="53" t="s">
        <v>1631</v>
      </c>
      <c r="B539" s="45" t="s">
        <v>1481</v>
      </c>
      <c r="C539" s="46">
        <v>1</v>
      </c>
      <c r="D539" s="54" t="s">
        <v>376</v>
      </c>
      <c r="E539" s="58" t="s">
        <v>1631</v>
      </c>
      <c r="F539" s="48"/>
      <c r="G539" s="103"/>
      <c r="H539" s="50">
        <v>255</v>
      </c>
      <c r="I539" s="50"/>
      <c r="J539" s="50"/>
      <c r="K539" s="50"/>
      <c r="L539" s="43" t="s">
        <v>71</v>
      </c>
      <c r="M539" s="77" t="s">
        <v>71</v>
      </c>
      <c r="N539" s="52" t="s">
        <v>122</v>
      </c>
      <c r="O539" s="118" t="s">
        <v>799</v>
      </c>
      <c r="P539" s="41" t="s">
        <v>2157</v>
      </c>
    </row>
    <row r="540" spans="1:16">
      <c r="A540" s="53" t="s">
        <v>1632</v>
      </c>
      <c r="B540" s="45" t="s">
        <v>1482</v>
      </c>
      <c r="C540" s="46">
        <v>1</v>
      </c>
      <c r="D540" s="54" t="s">
        <v>376</v>
      </c>
      <c r="E540" s="58" t="s">
        <v>1632</v>
      </c>
      <c r="F540" s="48"/>
      <c r="G540" s="103"/>
      <c r="H540" s="50">
        <v>350</v>
      </c>
      <c r="I540" s="50"/>
      <c r="J540" s="50"/>
      <c r="K540" s="50"/>
      <c r="L540" s="43" t="s">
        <v>71</v>
      </c>
      <c r="M540" s="77" t="s">
        <v>71</v>
      </c>
      <c r="N540" s="52" t="s">
        <v>122</v>
      </c>
      <c r="O540" s="118" t="s">
        <v>799</v>
      </c>
      <c r="P540" s="41" t="s">
        <v>2157</v>
      </c>
    </row>
    <row r="541" spans="1:16">
      <c r="A541" s="53" t="s">
        <v>1633</v>
      </c>
      <c r="B541" s="45" t="s">
        <v>1639</v>
      </c>
      <c r="C541" s="46">
        <v>1</v>
      </c>
      <c r="D541" s="54" t="s">
        <v>376</v>
      </c>
      <c r="E541" s="58" t="s">
        <v>1633</v>
      </c>
      <c r="F541" s="48"/>
      <c r="G541" s="103"/>
      <c r="H541" s="50">
        <v>90</v>
      </c>
      <c r="I541" s="50"/>
      <c r="J541" s="50"/>
      <c r="K541" s="50"/>
      <c r="L541" s="43" t="s">
        <v>71</v>
      </c>
      <c r="M541" s="77" t="s">
        <v>71</v>
      </c>
      <c r="N541" s="52" t="s">
        <v>122</v>
      </c>
      <c r="O541" s="118" t="s">
        <v>799</v>
      </c>
      <c r="P541" s="41" t="s">
        <v>2157</v>
      </c>
    </row>
    <row r="542" spans="1:16">
      <c r="A542" s="53" t="s">
        <v>1634</v>
      </c>
      <c r="B542" s="45" t="s">
        <v>1640</v>
      </c>
      <c r="C542" s="46">
        <v>1</v>
      </c>
      <c r="D542" s="54" t="s">
        <v>376</v>
      </c>
      <c r="E542" s="58" t="s">
        <v>1634</v>
      </c>
      <c r="F542" s="48"/>
      <c r="G542" s="103"/>
      <c r="H542" s="50">
        <v>190</v>
      </c>
      <c r="I542" s="50"/>
      <c r="J542" s="50"/>
      <c r="K542" s="50"/>
      <c r="L542" s="43" t="s">
        <v>71</v>
      </c>
      <c r="M542" s="77" t="s">
        <v>71</v>
      </c>
      <c r="N542" s="52" t="s">
        <v>122</v>
      </c>
      <c r="O542" s="118" t="s">
        <v>799</v>
      </c>
      <c r="P542" s="41" t="s">
        <v>2157</v>
      </c>
    </row>
    <row r="543" spans="1:16">
      <c r="A543" s="53" t="s">
        <v>1635</v>
      </c>
      <c r="B543" s="70" t="s">
        <v>1641</v>
      </c>
      <c r="C543" s="46">
        <v>1</v>
      </c>
      <c r="D543" s="54" t="s">
        <v>376</v>
      </c>
      <c r="E543" s="58" t="s">
        <v>1635</v>
      </c>
      <c r="F543" s="48"/>
      <c r="G543" s="103"/>
      <c r="H543" s="50">
        <v>325</v>
      </c>
      <c r="I543" s="50"/>
      <c r="J543" s="50"/>
      <c r="K543" s="50"/>
      <c r="L543" s="43" t="s">
        <v>71</v>
      </c>
      <c r="M543" s="77" t="s">
        <v>71</v>
      </c>
      <c r="N543" s="52" t="s">
        <v>122</v>
      </c>
      <c r="O543" s="118" t="s">
        <v>799</v>
      </c>
      <c r="P543" s="41" t="s">
        <v>2157</v>
      </c>
    </row>
    <row r="544" spans="1:16">
      <c r="A544" s="53" t="s">
        <v>1636</v>
      </c>
      <c r="B544" s="45" t="s">
        <v>1642</v>
      </c>
      <c r="C544" s="46">
        <v>1</v>
      </c>
      <c r="D544" s="54" t="s">
        <v>376</v>
      </c>
      <c r="E544" s="58" t="s">
        <v>1636</v>
      </c>
      <c r="F544" s="48"/>
      <c r="G544" s="103"/>
      <c r="H544" s="50">
        <v>135</v>
      </c>
      <c r="I544" s="50"/>
      <c r="J544" s="50"/>
      <c r="K544" s="50"/>
      <c r="L544" s="43" t="s">
        <v>71</v>
      </c>
      <c r="M544" s="77" t="s">
        <v>71</v>
      </c>
      <c r="N544" s="52" t="s">
        <v>122</v>
      </c>
      <c r="O544" s="118" t="s">
        <v>799</v>
      </c>
      <c r="P544" s="41" t="s">
        <v>2157</v>
      </c>
    </row>
    <row r="545" spans="1:16">
      <c r="A545" s="53" t="s">
        <v>1637</v>
      </c>
      <c r="B545" s="45" t="s">
        <v>1643</v>
      </c>
      <c r="C545" s="46">
        <v>1</v>
      </c>
      <c r="D545" s="54" t="s">
        <v>376</v>
      </c>
      <c r="E545" s="58" t="s">
        <v>1637</v>
      </c>
      <c r="F545" s="48"/>
      <c r="G545" s="103"/>
      <c r="H545" s="50">
        <v>380</v>
      </c>
      <c r="I545" s="50"/>
      <c r="J545" s="50"/>
      <c r="K545" s="50"/>
      <c r="L545" s="43" t="s">
        <v>71</v>
      </c>
      <c r="M545" s="77" t="s">
        <v>71</v>
      </c>
      <c r="N545" s="52" t="s">
        <v>122</v>
      </c>
      <c r="O545" s="118" t="s">
        <v>799</v>
      </c>
      <c r="P545" s="41" t="s">
        <v>2157</v>
      </c>
    </row>
    <row r="546" spans="1:16">
      <c r="A546" s="53" t="s">
        <v>1638</v>
      </c>
      <c r="B546" s="45" t="s">
        <v>1644</v>
      </c>
      <c r="C546" s="46">
        <v>1</v>
      </c>
      <c r="D546" s="54" t="s">
        <v>376</v>
      </c>
      <c r="E546" s="58" t="s">
        <v>1638</v>
      </c>
      <c r="F546" s="48"/>
      <c r="G546" s="103"/>
      <c r="H546" s="50">
        <v>475</v>
      </c>
      <c r="I546" s="50"/>
      <c r="J546" s="50"/>
      <c r="K546" s="50"/>
      <c r="L546" s="43" t="s">
        <v>71</v>
      </c>
      <c r="M546" s="77" t="s">
        <v>71</v>
      </c>
      <c r="N546" s="52" t="s">
        <v>122</v>
      </c>
      <c r="O546" s="118" t="s">
        <v>799</v>
      </c>
      <c r="P546" s="41" t="s">
        <v>2157</v>
      </c>
    </row>
    <row r="547" spans="1:16">
      <c r="A547" s="84" t="s">
        <v>876</v>
      </c>
      <c r="B547" s="85" t="s">
        <v>1810</v>
      </c>
      <c r="C547" s="87">
        <v>1</v>
      </c>
      <c r="D547" s="88" t="s">
        <v>83</v>
      </c>
      <c r="E547" s="111" t="s">
        <v>876</v>
      </c>
      <c r="F547" s="89">
        <v>3832.5</v>
      </c>
      <c r="G547" s="104">
        <v>0.19</v>
      </c>
      <c r="H547" s="90">
        <f t="shared" ref="H547:H561" si="46">F547-(F547*G547)</f>
        <v>3104.3249999999998</v>
      </c>
      <c r="I547" s="90" t="s">
        <v>485</v>
      </c>
      <c r="J547" s="90" t="e">
        <f>mp_3pl</f>
        <v>#REF!</v>
      </c>
      <c r="K547" s="86" t="e">
        <f>H547+J547</f>
        <v>#REF!</v>
      </c>
      <c r="L547" s="43" t="s">
        <v>71</v>
      </c>
      <c r="M547" s="76">
        <v>1.2</v>
      </c>
      <c r="N547" s="52" t="s">
        <v>849</v>
      </c>
      <c r="O547" s="118" t="s">
        <v>801</v>
      </c>
      <c r="P547" s="41" t="s">
        <v>2151</v>
      </c>
    </row>
    <row r="548" spans="1:16">
      <c r="A548" s="44" t="s">
        <v>877</v>
      </c>
      <c r="B548" s="45" t="s">
        <v>882</v>
      </c>
      <c r="C548" s="46">
        <v>1</v>
      </c>
      <c r="D548" s="54" t="s">
        <v>83</v>
      </c>
      <c r="E548" s="58" t="s">
        <v>71</v>
      </c>
      <c r="F548" s="48">
        <v>1200</v>
      </c>
      <c r="G548" s="103">
        <v>0.15</v>
      </c>
      <c r="H548" s="50">
        <f t="shared" si="46"/>
        <v>1020</v>
      </c>
      <c r="I548" s="50"/>
      <c r="J548" s="50"/>
      <c r="K548" s="50"/>
      <c r="L548" s="43" t="s">
        <v>71</v>
      </c>
      <c r="M548" s="77" t="s">
        <v>71</v>
      </c>
      <c r="N548" s="52" t="s">
        <v>849</v>
      </c>
      <c r="O548" s="118" t="s">
        <v>801</v>
      </c>
      <c r="P548" s="41" t="s">
        <v>2147</v>
      </c>
    </row>
    <row r="549" spans="1:16">
      <c r="A549" s="44" t="s">
        <v>878</v>
      </c>
      <c r="B549" s="45" t="s">
        <v>1755</v>
      </c>
      <c r="C549" s="46">
        <v>1</v>
      </c>
      <c r="D549" s="54" t="s">
        <v>83</v>
      </c>
      <c r="E549" s="58" t="s">
        <v>71</v>
      </c>
      <c r="F549" s="48">
        <v>400</v>
      </c>
      <c r="G549" s="103">
        <v>0.15</v>
      </c>
      <c r="H549" s="50">
        <f t="shared" si="46"/>
        <v>340</v>
      </c>
      <c r="I549" s="50"/>
      <c r="J549" s="50"/>
      <c r="K549" s="50"/>
      <c r="L549" s="43" t="s">
        <v>71</v>
      </c>
      <c r="M549" s="77" t="s">
        <v>71</v>
      </c>
      <c r="N549" s="52" t="s">
        <v>849</v>
      </c>
      <c r="O549" s="118" t="s">
        <v>801</v>
      </c>
      <c r="P549" s="41" t="s">
        <v>2147</v>
      </c>
    </row>
    <row r="550" spans="1:16">
      <c r="A550" s="44" t="s">
        <v>879</v>
      </c>
      <c r="B550" s="45" t="s">
        <v>1756</v>
      </c>
      <c r="C550" s="46">
        <v>1</v>
      </c>
      <c r="D550" s="54" t="s">
        <v>83</v>
      </c>
      <c r="E550" s="58" t="s">
        <v>71</v>
      </c>
      <c r="F550" s="48">
        <v>1200</v>
      </c>
      <c r="G550" s="103">
        <v>0.15</v>
      </c>
      <c r="H550" s="50">
        <f t="shared" si="46"/>
        <v>1020</v>
      </c>
      <c r="I550" s="50"/>
      <c r="J550" s="50"/>
      <c r="K550" s="50"/>
      <c r="L550" s="43" t="s">
        <v>71</v>
      </c>
      <c r="M550" s="77" t="s">
        <v>71</v>
      </c>
      <c r="N550" s="52" t="s">
        <v>849</v>
      </c>
      <c r="O550" s="118" t="s">
        <v>801</v>
      </c>
      <c r="P550" s="41" t="s">
        <v>2147</v>
      </c>
    </row>
    <row r="551" spans="1:16">
      <c r="A551" s="44" t="s">
        <v>880</v>
      </c>
      <c r="B551" s="45" t="s">
        <v>1757</v>
      </c>
      <c r="C551" s="46">
        <v>1</v>
      </c>
      <c r="D551" s="54" t="s">
        <v>83</v>
      </c>
      <c r="E551" s="58" t="s">
        <v>71</v>
      </c>
      <c r="F551" s="48">
        <v>240</v>
      </c>
      <c r="G551" s="103">
        <v>0.15</v>
      </c>
      <c r="H551" s="50">
        <f t="shared" si="46"/>
        <v>204</v>
      </c>
      <c r="I551" s="50"/>
      <c r="J551" s="50"/>
      <c r="K551" s="50"/>
      <c r="L551" s="43" t="s">
        <v>71</v>
      </c>
      <c r="M551" s="77" t="s">
        <v>71</v>
      </c>
      <c r="N551" s="52" t="s">
        <v>849</v>
      </c>
      <c r="O551" s="118" t="s">
        <v>801</v>
      </c>
      <c r="P551" s="41" t="s">
        <v>2147</v>
      </c>
    </row>
    <row r="552" spans="1:16">
      <c r="A552" s="44" t="s">
        <v>881</v>
      </c>
      <c r="B552" s="45" t="s">
        <v>1758</v>
      </c>
      <c r="C552" s="46">
        <v>1</v>
      </c>
      <c r="D552" s="54" t="s">
        <v>83</v>
      </c>
      <c r="E552" s="58" t="s">
        <v>71</v>
      </c>
      <c r="F552" s="48">
        <v>600</v>
      </c>
      <c r="G552" s="103">
        <v>0.15</v>
      </c>
      <c r="H552" s="50">
        <f t="shared" si="46"/>
        <v>510</v>
      </c>
      <c r="I552" s="50"/>
      <c r="J552" s="50"/>
      <c r="K552" s="50"/>
      <c r="L552" s="43" t="s">
        <v>71</v>
      </c>
      <c r="M552" s="77" t="s">
        <v>71</v>
      </c>
      <c r="N552" s="52" t="s">
        <v>849</v>
      </c>
      <c r="O552" s="118" t="s">
        <v>801</v>
      </c>
      <c r="P552" s="121" t="s">
        <v>2147</v>
      </c>
    </row>
    <row r="553" spans="1:16">
      <c r="A553" s="44" t="s">
        <v>130</v>
      </c>
      <c r="B553" s="45" t="s">
        <v>133</v>
      </c>
      <c r="C553" s="46">
        <v>1</v>
      </c>
      <c r="D553" s="54" t="s">
        <v>89</v>
      </c>
      <c r="E553" s="58" t="s">
        <v>15</v>
      </c>
      <c r="F553" s="48">
        <v>69</v>
      </c>
      <c r="G553" s="103">
        <v>0.32</v>
      </c>
      <c r="H553" s="50">
        <f t="shared" si="46"/>
        <v>46.92</v>
      </c>
      <c r="I553" s="50"/>
      <c r="J553" s="50"/>
      <c r="K553" s="50"/>
      <c r="L553" s="43" t="s">
        <v>71</v>
      </c>
      <c r="M553" s="77" t="s">
        <v>71</v>
      </c>
      <c r="N553" s="52" t="s">
        <v>121</v>
      </c>
      <c r="O553" s="118" t="s">
        <v>800</v>
      </c>
      <c r="P553" s="121" t="s">
        <v>2147</v>
      </c>
    </row>
    <row r="554" spans="1:16">
      <c r="A554" s="44" t="s">
        <v>131</v>
      </c>
      <c r="B554" s="45" t="s">
        <v>134</v>
      </c>
      <c r="C554" s="46">
        <v>1</v>
      </c>
      <c r="D554" s="54" t="s">
        <v>89</v>
      </c>
      <c r="E554" s="58" t="s">
        <v>16</v>
      </c>
      <c r="F554" s="48">
        <v>117</v>
      </c>
      <c r="G554" s="103">
        <v>0.32</v>
      </c>
      <c r="H554" s="50">
        <f t="shared" si="46"/>
        <v>79.56</v>
      </c>
      <c r="I554" s="50"/>
      <c r="J554" s="50"/>
      <c r="K554" s="50"/>
      <c r="L554" s="43" t="s">
        <v>71</v>
      </c>
      <c r="M554" s="77" t="s">
        <v>71</v>
      </c>
      <c r="N554" s="52" t="s">
        <v>121</v>
      </c>
      <c r="O554" s="118" t="s">
        <v>800</v>
      </c>
      <c r="P554" s="121" t="s">
        <v>2147</v>
      </c>
    </row>
    <row r="555" spans="1:16">
      <c r="A555" s="44" t="s">
        <v>132</v>
      </c>
      <c r="B555" s="45" t="s">
        <v>135</v>
      </c>
      <c r="C555" s="46">
        <v>1</v>
      </c>
      <c r="D555" s="54" t="s">
        <v>89</v>
      </c>
      <c r="E555" s="58" t="s">
        <v>132</v>
      </c>
      <c r="F555" s="48">
        <v>199</v>
      </c>
      <c r="G555" s="103">
        <v>0.32</v>
      </c>
      <c r="H555" s="50">
        <f t="shared" si="46"/>
        <v>135.32</v>
      </c>
      <c r="I555" s="50"/>
      <c r="J555" s="50"/>
      <c r="K555" s="50"/>
      <c r="L555" s="43" t="s">
        <v>71</v>
      </c>
      <c r="M555" s="77" t="s">
        <v>71</v>
      </c>
      <c r="N555" s="52" t="s">
        <v>121</v>
      </c>
      <c r="O555" s="118" t="s">
        <v>800</v>
      </c>
      <c r="P555" s="121" t="s">
        <v>2147</v>
      </c>
    </row>
    <row r="556" spans="1:16">
      <c r="A556" s="44" t="s">
        <v>143</v>
      </c>
      <c r="B556" s="45" t="s">
        <v>144</v>
      </c>
      <c r="C556" s="46">
        <v>1</v>
      </c>
      <c r="D556" s="54" t="s">
        <v>91</v>
      </c>
      <c r="E556" s="58" t="s">
        <v>143</v>
      </c>
      <c r="F556" s="48">
        <v>1675</v>
      </c>
      <c r="G556" s="103">
        <v>0.1</v>
      </c>
      <c r="H556" s="50">
        <f t="shared" si="46"/>
        <v>1507.5</v>
      </c>
      <c r="I556" s="50"/>
      <c r="J556" s="50"/>
      <c r="K556" s="50"/>
      <c r="L556" s="43" t="s">
        <v>71</v>
      </c>
      <c r="M556" s="77">
        <v>1.67</v>
      </c>
      <c r="N556" s="52" t="s">
        <v>121</v>
      </c>
      <c r="O556" s="118" t="s">
        <v>800</v>
      </c>
      <c r="P556" s="41" t="s">
        <v>2148</v>
      </c>
    </row>
    <row r="557" spans="1:16">
      <c r="A557" s="44" t="s">
        <v>146</v>
      </c>
      <c r="B557" s="45" t="s">
        <v>147</v>
      </c>
      <c r="C557" s="46">
        <v>1</v>
      </c>
      <c r="D557" s="54" t="s">
        <v>91</v>
      </c>
      <c r="E557" s="58" t="s">
        <v>146</v>
      </c>
      <c r="F557" s="48">
        <v>741.11</v>
      </c>
      <c r="G557" s="103">
        <v>0.1</v>
      </c>
      <c r="H557" s="50">
        <f t="shared" si="46"/>
        <v>666.99900000000002</v>
      </c>
      <c r="I557" s="50"/>
      <c r="J557" s="50"/>
      <c r="K557" s="50"/>
      <c r="L557" s="43" t="s">
        <v>71</v>
      </c>
      <c r="M557" s="77">
        <v>0.38</v>
      </c>
      <c r="N557" s="52" t="s">
        <v>121</v>
      </c>
      <c r="O557" s="118" t="s">
        <v>800</v>
      </c>
      <c r="P557" s="41" t="s">
        <v>2148</v>
      </c>
    </row>
    <row r="558" spans="1:16">
      <c r="A558" s="44" t="s">
        <v>148</v>
      </c>
      <c r="B558" s="45" t="s">
        <v>149</v>
      </c>
      <c r="C558" s="46">
        <v>1</v>
      </c>
      <c r="D558" s="54" t="s">
        <v>91</v>
      </c>
      <c r="E558" s="58" t="s">
        <v>148</v>
      </c>
      <c r="F558" s="48">
        <v>1044.5</v>
      </c>
      <c r="G558" s="103">
        <v>0.1</v>
      </c>
      <c r="H558" s="50">
        <f t="shared" si="46"/>
        <v>940.05</v>
      </c>
      <c r="I558" s="50"/>
      <c r="J558" s="50"/>
      <c r="K558" s="50"/>
      <c r="L558" s="43" t="s">
        <v>71</v>
      </c>
      <c r="M558" s="77">
        <v>0.63</v>
      </c>
      <c r="N558" s="52" t="s">
        <v>121</v>
      </c>
      <c r="O558" s="118" t="s">
        <v>800</v>
      </c>
      <c r="P558" s="41" t="s">
        <v>2148</v>
      </c>
    </row>
    <row r="559" spans="1:16">
      <c r="A559" s="44" t="s">
        <v>145</v>
      </c>
      <c r="B559" s="45" t="s">
        <v>359</v>
      </c>
      <c r="C559" s="46">
        <v>1</v>
      </c>
      <c r="D559" s="54" t="s">
        <v>91</v>
      </c>
      <c r="E559" s="58" t="s">
        <v>145</v>
      </c>
      <c r="F559" s="48">
        <v>946.5</v>
      </c>
      <c r="G559" s="103">
        <v>0.1</v>
      </c>
      <c r="H559" s="50">
        <f t="shared" si="46"/>
        <v>851.85</v>
      </c>
      <c r="I559" s="50"/>
      <c r="J559" s="50"/>
      <c r="K559" s="50"/>
      <c r="L559" s="43" t="s">
        <v>71</v>
      </c>
      <c r="M559" s="77">
        <v>0.38</v>
      </c>
      <c r="N559" s="52" t="s">
        <v>121</v>
      </c>
      <c r="O559" s="118" t="s">
        <v>800</v>
      </c>
      <c r="P559" s="41" t="s">
        <v>2148</v>
      </c>
    </row>
    <row r="560" spans="1:16">
      <c r="A560" s="44" t="s">
        <v>137</v>
      </c>
      <c r="B560" s="45" t="s">
        <v>403</v>
      </c>
      <c r="C560" s="46">
        <v>1</v>
      </c>
      <c r="D560" s="54" t="s">
        <v>90</v>
      </c>
      <c r="E560" s="63" t="s">
        <v>137</v>
      </c>
      <c r="F560" s="48">
        <v>70.83</v>
      </c>
      <c r="G560" s="103">
        <v>0.2</v>
      </c>
      <c r="H560" s="50">
        <f t="shared" si="46"/>
        <v>56.664000000000001</v>
      </c>
      <c r="I560" s="50"/>
      <c r="J560" s="50"/>
      <c r="K560" s="50"/>
      <c r="L560" s="43" t="s">
        <v>71</v>
      </c>
      <c r="M560" s="77" t="s">
        <v>71</v>
      </c>
      <c r="N560" s="57" t="s">
        <v>121</v>
      </c>
      <c r="O560" s="118" t="s">
        <v>800</v>
      </c>
      <c r="P560" s="41" t="s">
        <v>2148</v>
      </c>
    </row>
    <row r="561" spans="1:16">
      <c r="A561" s="44" t="s">
        <v>141</v>
      </c>
      <c r="B561" s="45" t="s">
        <v>142</v>
      </c>
      <c r="C561" s="46">
        <v>1</v>
      </c>
      <c r="D561" s="54" t="s">
        <v>83</v>
      </c>
      <c r="E561" s="58" t="s">
        <v>141</v>
      </c>
      <c r="F561" s="48">
        <v>49.17</v>
      </c>
      <c r="G561" s="103">
        <v>0.17</v>
      </c>
      <c r="H561" s="50">
        <f t="shared" si="46"/>
        <v>40.811100000000003</v>
      </c>
      <c r="I561" s="50"/>
      <c r="J561" s="50"/>
      <c r="K561" s="50"/>
      <c r="L561" s="51" t="s">
        <v>71</v>
      </c>
      <c r="M561" s="77">
        <v>0.02</v>
      </c>
      <c r="N561" s="52" t="s">
        <v>121</v>
      </c>
      <c r="O561" s="118" t="s">
        <v>800</v>
      </c>
      <c r="P561" s="41" t="s">
        <v>2148</v>
      </c>
    </row>
    <row r="562" spans="1:16">
      <c r="A562" s="91" t="s">
        <v>883</v>
      </c>
      <c r="B562" s="85" t="s">
        <v>958</v>
      </c>
      <c r="C562" s="87">
        <v>1</v>
      </c>
      <c r="D562" s="88" t="s">
        <v>83</v>
      </c>
      <c r="E562" s="111" t="s">
        <v>883</v>
      </c>
      <c r="F562" s="89">
        <v>353.23</v>
      </c>
      <c r="G562" s="104">
        <v>0.06</v>
      </c>
      <c r="H562" s="90">
        <f>F562-(F562*G562)</f>
        <v>332.03620000000001</v>
      </c>
      <c r="I562" s="90" t="s">
        <v>486</v>
      </c>
      <c r="J562" s="90" t="e">
        <f>ip7_3pl</f>
        <v>#REF!</v>
      </c>
      <c r="K562" s="86" t="e">
        <f>H562+ip7_3pl</f>
        <v>#REF!</v>
      </c>
      <c r="L562" s="51">
        <v>14</v>
      </c>
      <c r="M562" s="77">
        <v>0.25</v>
      </c>
      <c r="N562" s="52" t="s">
        <v>644</v>
      </c>
      <c r="O562" s="118" t="s">
        <v>802</v>
      </c>
      <c r="P562" s="41" t="s">
        <v>2145</v>
      </c>
    </row>
    <row r="563" spans="1:16">
      <c r="A563" s="35" t="s">
        <v>486</v>
      </c>
      <c r="B563" s="36" t="s">
        <v>1425</v>
      </c>
      <c r="C563" s="37">
        <v>1</v>
      </c>
      <c r="D563" s="38" t="s">
        <v>376</v>
      </c>
      <c r="E563" s="112" t="s">
        <v>486</v>
      </c>
      <c r="F563" s="39"/>
      <c r="G563" s="102"/>
      <c r="H563" s="42">
        <v>12.5</v>
      </c>
      <c r="I563" s="42"/>
      <c r="J563" s="42"/>
      <c r="K563" s="42"/>
      <c r="L563" s="43" t="s">
        <v>71</v>
      </c>
      <c r="M563" s="77" t="s">
        <v>71</v>
      </c>
      <c r="N563" s="52" t="s">
        <v>122</v>
      </c>
      <c r="O563" s="118" t="s">
        <v>799</v>
      </c>
      <c r="P563" s="41" t="s">
        <v>2146</v>
      </c>
    </row>
    <row r="564" spans="1:16">
      <c r="A564" s="91" t="s">
        <v>884</v>
      </c>
      <c r="B564" s="85" t="s">
        <v>959</v>
      </c>
      <c r="C564" s="87">
        <v>1</v>
      </c>
      <c r="D564" s="88" t="s">
        <v>83</v>
      </c>
      <c r="E564" s="111" t="s">
        <v>884</v>
      </c>
      <c r="F564" s="89">
        <v>353.23</v>
      </c>
      <c r="G564" s="104">
        <v>0.06</v>
      </c>
      <c r="H564" s="90">
        <f>F564-(F564*G564)</f>
        <v>332.03620000000001</v>
      </c>
      <c r="I564" s="90" t="s">
        <v>486</v>
      </c>
      <c r="J564" s="90" t="e">
        <f>ip7_3pl</f>
        <v>#REF!</v>
      </c>
      <c r="K564" s="86" t="e">
        <f>H564+ip7_3pl</f>
        <v>#REF!</v>
      </c>
      <c r="L564" s="51">
        <v>14</v>
      </c>
      <c r="M564" s="77">
        <v>0.25</v>
      </c>
      <c r="N564" s="52" t="s">
        <v>644</v>
      </c>
      <c r="O564" s="118" t="s">
        <v>802</v>
      </c>
      <c r="P564" s="41" t="s">
        <v>2145</v>
      </c>
    </row>
    <row r="565" spans="1:16">
      <c r="A565" s="91" t="s">
        <v>885</v>
      </c>
      <c r="B565" s="85" t="s">
        <v>960</v>
      </c>
      <c r="C565" s="87">
        <v>1</v>
      </c>
      <c r="D565" s="88" t="s">
        <v>83</v>
      </c>
      <c r="E565" s="111" t="s">
        <v>885</v>
      </c>
      <c r="F565" s="89">
        <v>353.23</v>
      </c>
      <c r="G565" s="104">
        <v>0.06</v>
      </c>
      <c r="H565" s="90">
        <f>F565-(F565*G565)</f>
        <v>332.03620000000001</v>
      </c>
      <c r="I565" s="90" t="s">
        <v>486</v>
      </c>
      <c r="J565" s="90" t="e">
        <f>ip7_3pl</f>
        <v>#REF!</v>
      </c>
      <c r="K565" s="86" t="e">
        <f>H565+ip7_3pl</f>
        <v>#REF!</v>
      </c>
      <c r="L565" s="51">
        <v>14</v>
      </c>
      <c r="M565" s="77">
        <v>0.25</v>
      </c>
      <c r="N565" s="52" t="s">
        <v>644</v>
      </c>
      <c r="O565" s="118" t="s">
        <v>802</v>
      </c>
      <c r="P565" s="41" t="s">
        <v>2145</v>
      </c>
    </row>
    <row r="566" spans="1:16">
      <c r="A566" s="53" t="s">
        <v>1649</v>
      </c>
      <c r="B566" s="45" t="s">
        <v>1483</v>
      </c>
      <c r="C566" s="46">
        <v>1</v>
      </c>
      <c r="D566" s="54" t="s">
        <v>376</v>
      </c>
      <c r="E566" s="58" t="s">
        <v>1649</v>
      </c>
      <c r="F566" s="48"/>
      <c r="G566" s="103"/>
      <c r="H566" s="50">
        <v>2.5</v>
      </c>
      <c r="I566" s="50"/>
      <c r="J566" s="50"/>
      <c r="K566" s="50"/>
      <c r="L566" s="43" t="s">
        <v>71</v>
      </c>
      <c r="M566" s="77" t="s">
        <v>71</v>
      </c>
      <c r="N566" s="52" t="s">
        <v>122</v>
      </c>
      <c r="O566" s="118" t="s">
        <v>799</v>
      </c>
      <c r="P566" s="41" t="s">
        <v>2146</v>
      </c>
    </row>
    <row r="567" spans="1:16">
      <c r="A567" s="53" t="s">
        <v>1650</v>
      </c>
      <c r="B567" s="45" t="s">
        <v>1484</v>
      </c>
      <c r="C567" s="46">
        <v>1</v>
      </c>
      <c r="D567" s="54" t="s">
        <v>376</v>
      </c>
      <c r="E567" s="58" t="s">
        <v>1650</v>
      </c>
      <c r="F567" s="48"/>
      <c r="G567" s="103"/>
      <c r="H567" s="50">
        <v>7.5</v>
      </c>
      <c r="I567" s="50"/>
      <c r="J567" s="50"/>
      <c r="K567" s="50"/>
      <c r="L567" s="43" t="s">
        <v>71</v>
      </c>
      <c r="M567" s="77" t="s">
        <v>71</v>
      </c>
      <c r="N567" s="52" t="s">
        <v>122</v>
      </c>
      <c r="O567" s="118" t="s">
        <v>799</v>
      </c>
      <c r="P567" s="41" t="s">
        <v>2146</v>
      </c>
    </row>
    <row r="568" spans="1:16">
      <c r="A568" s="53" t="s">
        <v>1651</v>
      </c>
      <c r="B568" s="45" t="s">
        <v>1485</v>
      </c>
      <c r="C568" s="46">
        <v>1</v>
      </c>
      <c r="D568" s="54" t="s">
        <v>376</v>
      </c>
      <c r="E568" s="58" t="s">
        <v>1651</v>
      </c>
      <c r="F568" s="48"/>
      <c r="G568" s="103"/>
      <c r="H568" s="50">
        <v>16.5</v>
      </c>
      <c r="I568" s="50"/>
      <c r="J568" s="50"/>
      <c r="K568" s="50"/>
      <c r="L568" s="43" t="s">
        <v>71</v>
      </c>
      <c r="M568" s="77" t="s">
        <v>71</v>
      </c>
      <c r="N568" s="52" t="s">
        <v>122</v>
      </c>
      <c r="O568" s="118" t="s">
        <v>799</v>
      </c>
      <c r="P568" s="41" t="s">
        <v>2146</v>
      </c>
    </row>
    <row r="569" spans="1:16">
      <c r="A569" s="53" t="s">
        <v>1652</v>
      </c>
      <c r="B569" s="45" t="s">
        <v>1486</v>
      </c>
      <c r="C569" s="46">
        <v>1</v>
      </c>
      <c r="D569" s="54" t="s">
        <v>376</v>
      </c>
      <c r="E569" s="58" t="s">
        <v>1652</v>
      </c>
      <c r="F569" s="48"/>
      <c r="G569" s="103"/>
      <c r="H569" s="50">
        <v>26.5</v>
      </c>
      <c r="I569" s="50"/>
      <c r="J569" s="50"/>
      <c r="K569" s="50"/>
      <c r="L569" s="43" t="s">
        <v>71</v>
      </c>
      <c r="M569" s="77" t="s">
        <v>71</v>
      </c>
      <c r="N569" s="52" t="s">
        <v>122</v>
      </c>
      <c r="O569" s="118" t="s">
        <v>799</v>
      </c>
      <c r="P569" s="41" t="s">
        <v>2146</v>
      </c>
    </row>
    <row r="570" spans="1:16">
      <c r="A570" s="53" t="s">
        <v>1653</v>
      </c>
      <c r="B570" s="45" t="s">
        <v>1487</v>
      </c>
      <c r="C570" s="46">
        <v>1</v>
      </c>
      <c r="D570" s="54" t="s">
        <v>376</v>
      </c>
      <c r="E570" s="58" t="s">
        <v>1653</v>
      </c>
      <c r="F570" s="48"/>
      <c r="G570" s="103"/>
      <c r="H570" s="50">
        <v>82.5</v>
      </c>
      <c r="I570" s="50"/>
      <c r="J570" s="50"/>
      <c r="K570" s="50"/>
      <c r="L570" s="43" t="s">
        <v>71</v>
      </c>
      <c r="M570" s="77" t="s">
        <v>71</v>
      </c>
      <c r="N570" s="52" t="s">
        <v>122</v>
      </c>
      <c r="O570" s="118" t="s">
        <v>799</v>
      </c>
      <c r="P570" s="41" t="s">
        <v>2146</v>
      </c>
    </row>
    <row r="571" spans="1:16">
      <c r="A571" s="53" t="s">
        <v>1654</v>
      </c>
      <c r="B571" s="45" t="s">
        <v>1645</v>
      </c>
      <c r="C571" s="46">
        <v>1</v>
      </c>
      <c r="D571" s="54" t="s">
        <v>376</v>
      </c>
      <c r="E571" s="58" t="s">
        <v>1654</v>
      </c>
      <c r="F571" s="48"/>
      <c r="G571" s="103"/>
      <c r="H571" s="50">
        <v>17.5</v>
      </c>
      <c r="I571" s="50"/>
      <c r="J571" s="50"/>
      <c r="K571" s="50"/>
      <c r="L571" s="43" t="s">
        <v>71</v>
      </c>
      <c r="M571" s="77" t="s">
        <v>71</v>
      </c>
      <c r="N571" s="52" t="s">
        <v>122</v>
      </c>
      <c r="O571" s="118" t="s">
        <v>799</v>
      </c>
      <c r="P571" s="41" t="s">
        <v>2146</v>
      </c>
    </row>
    <row r="572" spans="1:16">
      <c r="A572" s="53" t="s">
        <v>1655</v>
      </c>
      <c r="B572" s="45" t="s">
        <v>1646</v>
      </c>
      <c r="C572" s="46">
        <v>1</v>
      </c>
      <c r="D572" s="54" t="s">
        <v>376</v>
      </c>
      <c r="E572" s="58" t="s">
        <v>1655</v>
      </c>
      <c r="F572" s="48"/>
      <c r="G572" s="103"/>
      <c r="H572" s="50">
        <v>32.5</v>
      </c>
      <c r="I572" s="50"/>
      <c r="J572" s="50"/>
      <c r="K572" s="50"/>
      <c r="L572" s="43" t="s">
        <v>71</v>
      </c>
      <c r="M572" s="77" t="s">
        <v>71</v>
      </c>
      <c r="N572" s="52" t="s">
        <v>122</v>
      </c>
      <c r="O572" s="118" t="s">
        <v>799</v>
      </c>
      <c r="P572" s="41" t="s">
        <v>2146</v>
      </c>
    </row>
    <row r="573" spans="1:16">
      <c r="A573" s="53" t="s">
        <v>1656</v>
      </c>
      <c r="B573" s="70" t="s">
        <v>1647</v>
      </c>
      <c r="C573" s="46">
        <v>1</v>
      </c>
      <c r="D573" s="54" t="s">
        <v>376</v>
      </c>
      <c r="E573" s="58" t="s">
        <v>1656</v>
      </c>
      <c r="F573" s="48"/>
      <c r="G573" s="103"/>
      <c r="H573" s="50">
        <v>47.5</v>
      </c>
      <c r="I573" s="50"/>
      <c r="J573" s="50"/>
      <c r="K573" s="50"/>
      <c r="L573" s="43" t="s">
        <v>71</v>
      </c>
      <c r="M573" s="77" t="s">
        <v>71</v>
      </c>
      <c r="N573" s="52" t="s">
        <v>122</v>
      </c>
      <c r="O573" s="118" t="s">
        <v>799</v>
      </c>
      <c r="P573" s="41" t="s">
        <v>2146</v>
      </c>
    </row>
    <row r="574" spans="1:16">
      <c r="A574" s="53" t="s">
        <v>1657</v>
      </c>
      <c r="B574" s="45" t="s">
        <v>1648</v>
      </c>
      <c r="C574" s="46">
        <v>1</v>
      </c>
      <c r="D574" s="54" t="s">
        <v>376</v>
      </c>
      <c r="E574" s="58" t="s">
        <v>1657</v>
      </c>
      <c r="F574" s="48"/>
      <c r="G574" s="103"/>
      <c r="H574" s="50">
        <v>92.5</v>
      </c>
      <c r="I574" s="50"/>
      <c r="J574" s="50"/>
      <c r="K574" s="50"/>
      <c r="L574" s="43" t="s">
        <v>71</v>
      </c>
      <c r="M574" s="77" t="s">
        <v>71</v>
      </c>
      <c r="N574" s="52" t="s">
        <v>122</v>
      </c>
      <c r="O574" s="118" t="s">
        <v>799</v>
      </c>
      <c r="P574" s="41" t="s">
        <v>2146</v>
      </c>
    </row>
    <row r="575" spans="1:16">
      <c r="A575" s="91" t="s">
        <v>886</v>
      </c>
      <c r="B575" s="85" t="s">
        <v>961</v>
      </c>
      <c r="C575" s="87">
        <v>1</v>
      </c>
      <c r="D575" s="88" t="s">
        <v>83</v>
      </c>
      <c r="E575" s="111" t="s">
        <v>886</v>
      </c>
      <c r="F575" s="89">
        <v>461.57</v>
      </c>
      <c r="G575" s="104">
        <v>0.06</v>
      </c>
      <c r="H575" s="90">
        <f>F575-(F575*G575)</f>
        <v>433.87579999999997</v>
      </c>
      <c r="I575" s="90" t="s">
        <v>486</v>
      </c>
      <c r="J575" s="90" t="e">
        <f>ip7_3pl</f>
        <v>#REF!</v>
      </c>
      <c r="K575" s="86" t="e">
        <f>H575+J575</f>
        <v>#REF!</v>
      </c>
      <c r="L575" s="51">
        <v>14</v>
      </c>
      <c r="M575" s="77">
        <v>0.25</v>
      </c>
      <c r="N575" s="52" t="s">
        <v>890</v>
      </c>
      <c r="O575" s="118" t="s">
        <v>802</v>
      </c>
      <c r="P575" s="41" t="s">
        <v>2145</v>
      </c>
    </row>
    <row r="576" spans="1:16">
      <c r="A576" s="91" t="s">
        <v>887</v>
      </c>
      <c r="B576" s="85" t="s">
        <v>962</v>
      </c>
      <c r="C576" s="87">
        <v>1</v>
      </c>
      <c r="D576" s="88" t="s">
        <v>83</v>
      </c>
      <c r="E576" s="111" t="s">
        <v>887</v>
      </c>
      <c r="F576" s="89">
        <v>461.57</v>
      </c>
      <c r="G576" s="104">
        <v>0.06</v>
      </c>
      <c r="H576" s="90">
        <f>F576-(F576*G576)</f>
        <v>433.87579999999997</v>
      </c>
      <c r="I576" s="90" t="s">
        <v>486</v>
      </c>
      <c r="J576" s="90" t="e">
        <f>ip7_3pl</f>
        <v>#REF!</v>
      </c>
      <c r="K576" s="86" t="e">
        <f>H576+J576</f>
        <v>#REF!</v>
      </c>
      <c r="L576" s="51">
        <v>14</v>
      </c>
      <c r="M576" s="77">
        <v>0.25</v>
      </c>
      <c r="N576" s="52" t="s">
        <v>890</v>
      </c>
      <c r="O576" s="118" t="s">
        <v>802</v>
      </c>
      <c r="P576" s="41" t="s">
        <v>2145</v>
      </c>
    </row>
    <row r="577" spans="1:16">
      <c r="A577" s="91" t="s">
        <v>888</v>
      </c>
      <c r="B577" s="85" t="s">
        <v>963</v>
      </c>
      <c r="C577" s="87">
        <v>1</v>
      </c>
      <c r="D577" s="88" t="s">
        <v>83</v>
      </c>
      <c r="E577" s="111" t="s">
        <v>888</v>
      </c>
      <c r="F577" s="89">
        <v>461.57</v>
      </c>
      <c r="G577" s="104">
        <v>0.06</v>
      </c>
      <c r="H577" s="90">
        <f>F577-(F577*G577)</f>
        <v>433.87579999999997</v>
      </c>
      <c r="I577" s="90" t="s">
        <v>486</v>
      </c>
      <c r="J577" s="90" t="e">
        <f>ip7_3pl</f>
        <v>#REF!</v>
      </c>
      <c r="K577" s="86" t="e">
        <f>H577+J577</f>
        <v>#REF!</v>
      </c>
      <c r="L577" s="51">
        <v>14</v>
      </c>
      <c r="M577" s="77">
        <v>0.25</v>
      </c>
      <c r="N577" s="52" t="s">
        <v>890</v>
      </c>
      <c r="O577" s="118" t="s">
        <v>802</v>
      </c>
      <c r="P577" s="41" t="s">
        <v>2145</v>
      </c>
    </row>
    <row r="578" spans="1:16">
      <c r="A578" s="91" t="s">
        <v>2077</v>
      </c>
      <c r="B578" s="85" t="s">
        <v>964</v>
      </c>
      <c r="C578" s="87">
        <v>1</v>
      </c>
      <c r="D578" s="88" t="s">
        <v>83</v>
      </c>
      <c r="E578" s="111" t="s">
        <v>2077</v>
      </c>
      <c r="F578" s="89">
        <v>288.67</v>
      </c>
      <c r="G578" s="104">
        <v>0.1</v>
      </c>
      <c r="H578" s="90">
        <f>F578-(F578*G578)</f>
        <v>259.803</v>
      </c>
      <c r="I578" s="90" t="s">
        <v>487</v>
      </c>
      <c r="J578" s="90" t="e">
        <f>ip9_3pl</f>
        <v>#REF!</v>
      </c>
      <c r="K578" s="86" t="e">
        <f>H578+J578</f>
        <v>#REF!</v>
      </c>
      <c r="L578" s="51">
        <v>10</v>
      </c>
      <c r="M578" s="77">
        <v>0.25</v>
      </c>
      <c r="N578" s="52" t="s">
        <v>889</v>
      </c>
      <c r="O578" s="118" t="s">
        <v>802</v>
      </c>
      <c r="P578" s="41" t="s">
        <v>2145</v>
      </c>
    </row>
    <row r="579" spans="1:16">
      <c r="A579" s="35" t="s">
        <v>487</v>
      </c>
      <c r="B579" s="36" t="s">
        <v>1658</v>
      </c>
      <c r="C579" s="37">
        <v>1</v>
      </c>
      <c r="D579" s="38" t="s">
        <v>376</v>
      </c>
      <c r="E579" s="112" t="s">
        <v>487</v>
      </c>
      <c r="F579" s="39"/>
      <c r="G579" s="102"/>
      <c r="H579" s="42">
        <v>18</v>
      </c>
      <c r="I579" s="42"/>
      <c r="J579" s="42"/>
      <c r="K579" s="42"/>
      <c r="L579" s="51" t="s">
        <v>71</v>
      </c>
      <c r="M579" s="77" t="s">
        <v>71</v>
      </c>
      <c r="N579" s="52" t="s">
        <v>122</v>
      </c>
      <c r="O579" s="118" t="s">
        <v>799</v>
      </c>
      <c r="P579" s="41" t="s">
        <v>2146</v>
      </c>
    </row>
    <row r="580" spans="1:16">
      <c r="A580" s="91" t="s">
        <v>2115</v>
      </c>
      <c r="B580" s="85" t="s">
        <v>965</v>
      </c>
      <c r="C580" s="87">
        <v>1</v>
      </c>
      <c r="D580" s="88" t="s">
        <v>83</v>
      </c>
      <c r="E580" s="111" t="s">
        <v>2079</v>
      </c>
      <c r="F580" s="89">
        <v>288.67</v>
      </c>
      <c r="G580" s="104">
        <v>0.1</v>
      </c>
      <c r="H580" s="90">
        <f>F580-(F580*G580)</f>
        <v>259.803</v>
      </c>
      <c r="I580" s="90" t="s">
        <v>487</v>
      </c>
      <c r="J580" s="90" t="e">
        <f>ip9_3pl</f>
        <v>#REF!</v>
      </c>
      <c r="K580" s="86" t="e">
        <f>H580+J580</f>
        <v>#REF!</v>
      </c>
      <c r="L580" s="51">
        <v>10</v>
      </c>
      <c r="M580" s="77">
        <v>0.25</v>
      </c>
      <c r="N580" s="52" t="s">
        <v>889</v>
      </c>
      <c r="O580" s="118" t="s">
        <v>802</v>
      </c>
      <c r="P580" s="41" t="s">
        <v>2145</v>
      </c>
    </row>
    <row r="581" spans="1:16">
      <c r="A581" s="91" t="s">
        <v>2078</v>
      </c>
      <c r="B581" s="85" t="s">
        <v>966</v>
      </c>
      <c r="C581" s="87">
        <v>1</v>
      </c>
      <c r="D581" s="88" t="s">
        <v>83</v>
      </c>
      <c r="E581" s="111" t="s">
        <v>2078</v>
      </c>
      <c r="F581" s="89">
        <v>288.67</v>
      </c>
      <c r="G581" s="104">
        <v>0.1</v>
      </c>
      <c r="H581" s="90">
        <f>F581-(F581*G581)</f>
        <v>259.803</v>
      </c>
      <c r="I581" s="90" t="s">
        <v>487</v>
      </c>
      <c r="J581" s="90" t="e">
        <f>ip9_3pl</f>
        <v>#REF!</v>
      </c>
      <c r="K581" s="86" t="e">
        <f>H581+J581</f>
        <v>#REF!</v>
      </c>
      <c r="L581" s="51">
        <v>10</v>
      </c>
      <c r="M581" s="77">
        <v>0.25</v>
      </c>
      <c r="N581" s="52" t="s">
        <v>889</v>
      </c>
      <c r="O581" s="118" t="s">
        <v>802</v>
      </c>
      <c r="P581" s="41" t="s">
        <v>2145</v>
      </c>
    </row>
    <row r="582" spans="1:16">
      <c r="A582" s="53" t="s">
        <v>1668</v>
      </c>
      <c r="B582" s="45" t="s">
        <v>1659</v>
      </c>
      <c r="C582" s="46">
        <v>1</v>
      </c>
      <c r="D582" s="54" t="s">
        <v>376</v>
      </c>
      <c r="E582" s="58" t="s">
        <v>1668</v>
      </c>
      <c r="F582" s="48"/>
      <c r="G582" s="103"/>
      <c r="H582" s="50">
        <v>2</v>
      </c>
      <c r="I582" s="50"/>
      <c r="J582" s="50"/>
      <c r="K582" s="50"/>
      <c r="L582" s="43" t="s">
        <v>71</v>
      </c>
      <c r="M582" s="77" t="s">
        <v>71</v>
      </c>
      <c r="N582" s="52" t="s">
        <v>122</v>
      </c>
      <c r="O582" s="118" t="s">
        <v>799</v>
      </c>
      <c r="P582" s="41" t="s">
        <v>2146</v>
      </c>
    </row>
    <row r="583" spans="1:16">
      <c r="A583" s="53" t="s">
        <v>1669</v>
      </c>
      <c r="B583" s="45" t="s">
        <v>1660</v>
      </c>
      <c r="C583" s="46">
        <v>1</v>
      </c>
      <c r="D583" s="54" t="s">
        <v>376</v>
      </c>
      <c r="E583" s="58" t="s">
        <v>1669</v>
      </c>
      <c r="F583" s="48"/>
      <c r="G583" s="103"/>
      <c r="H583" s="50">
        <v>7</v>
      </c>
      <c r="I583" s="50"/>
      <c r="J583" s="50"/>
      <c r="K583" s="50"/>
      <c r="L583" s="43" t="s">
        <v>71</v>
      </c>
      <c r="M583" s="77" t="s">
        <v>71</v>
      </c>
      <c r="N583" s="52" t="s">
        <v>122</v>
      </c>
      <c r="O583" s="118" t="s">
        <v>799</v>
      </c>
      <c r="P583" s="41" t="s">
        <v>2146</v>
      </c>
    </row>
    <row r="584" spans="1:16">
      <c r="A584" s="53" t="s">
        <v>1670</v>
      </c>
      <c r="B584" s="45" t="s">
        <v>1661</v>
      </c>
      <c r="C584" s="46">
        <v>1</v>
      </c>
      <c r="D584" s="54" t="s">
        <v>376</v>
      </c>
      <c r="E584" s="58" t="s">
        <v>1670</v>
      </c>
      <c r="F584" s="48"/>
      <c r="G584" s="103"/>
      <c r="H584" s="50">
        <v>21</v>
      </c>
      <c r="I584" s="50"/>
      <c r="J584" s="50"/>
      <c r="K584" s="50"/>
      <c r="L584" s="43" t="s">
        <v>71</v>
      </c>
      <c r="M584" s="77" t="s">
        <v>71</v>
      </c>
      <c r="N584" s="52" t="s">
        <v>122</v>
      </c>
      <c r="O584" s="118" t="s">
        <v>799</v>
      </c>
      <c r="P584" s="41" t="s">
        <v>2146</v>
      </c>
    </row>
    <row r="585" spans="1:16">
      <c r="A585" s="53" t="s">
        <v>1671</v>
      </c>
      <c r="B585" s="45" t="s">
        <v>1662</v>
      </c>
      <c r="C585" s="46">
        <v>1</v>
      </c>
      <c r="D585" s="54" t="s">
        <v>376</v>
      </c>
      <c r="E585" s="58" t="s">
        <v>1671</v>
      </c>
      <c r="F585" s="48"/>
      <c r="G585" s="103"/>
      <c r="H585" s="50">
        <v>41</v>
      </c>
      <c r="I585" s="50"/>
      <c r="J585" s="50"/>
      <c r="K585" s="50"/>
      <c r="L585" s="43" t="s">
        <v>71</v>
      </c>
      <c r="M585" s="77" t="s">
        <v>71</v>
      </c>
      <c r="N585" s="52" t="s">
        <v>122</v>
      </c>
      <c r="O585" s="118" t="s">
        <v>799</v>
      </c>
      <c r="P585" s="41" t="s">
        <v>2146</v>
      </c>
    </row>
    <row r="586" spans="1:16">
      <c r="A586" s="53" t="s">
        <v>1672</v>
      </c>
      <c r="B586" s="45" t="s">
        <v>1663</v>
      </c>
      <c r="C586" s="46">
        <v>1</v>
      </c>
      <c r="D586" s="54" t="s">
        <v>376</v>
      </c>
      <c r="E586" s="58" t="s">
        <v>1672</v>
      </c>
      <c r="F586" s="48"/>
      <c r="G586" s="103"/>
      <c r="H586" s="50">
        <v>87</v>
      </c>
      <c r="I586" s="50"/>
      <c r="J586" s="50"/>
      <c r="K586" s="50"/>
      <c r="L586" s="43" t="s">
        <v>71</v>
      </c>
      <c r="M586" s="77" t="s">
        <v>71</v>
      </c>
      <c r="N586" s="52" t="s">
        <v>122</v>
      </c>
      <c r="O586" s="118" t="s">
        <v>799</v>
      </c>
      <c r="P586" s="41" t="s">
        <v>2146</v>
      </c>
    </row>
    <row r="587" spans="1:16">
      <c r="A587" s="53" t="s">
        <v>1673</v>
      </c>
      <c r="B587" s="45" t="s">
        <v>1664</v>
      </c>
      <c r="C587" s="46">
        <v>1</v>
      </c>
      <c r="D587" s="54" t="s">
        <v>376</v>
      </c>
      <c r="E587" s="58" t="s">
        <v>1673</v>
      </c>
      <c r="F587" s="48"/>
      <c r="G587" s="103"/>
      <c r="H587" s="50">
        <v>17</v>
      </c>
      <c r="I587" s="50"/>
      <c r="J587" s="50"/>
      <c r="K587" s="50"/>
      <c r="L587" s="43" t="s">
        <v>71</v>
      </c>
      <c r="M587" s="77" t="s">
        <v>71</v>
      </c>
      <c r="N587" s="52" t="s">
        <v>122</v>
      </c>
      <c r="O587" s="118" t="s">
        <v>799</v>
      </c>
      <c r="P587" s="41" t="s">
        <v>2146</v>
      </c>
    </row>
    <row r="588" spans="1:16">
      <c r="A588" s="53" t="s">
        <v>1674</v>
      </c>
      <c r="B588" s="45" t="s">
        <v>1665</v>
      </c>
      <c r="C588" s="46">
        <v>1</v>
      </c>
      <c r="D588" s="54" t="s">
        <v>376</v>
      </c>
      <c r="E588" s="58" t="s">
        <v>1674</v>
      </c>
      <c r="F588" s="48"/>
      <c r="G588" s="103"/>
      <c r="H588" s="50">
        <v>31</v>
      </c>
      <c r="I588" s="50"/>
      <c r="J588" s="50"/>
      <c r="K588" s="50"/>
      <c r="L588" s="43" t="s">
        <v>71</v>
      </c>
      <c r="M588" s="77" t="s">
        <v>71</v>
      </c>
      <c r="N588" s="52" t="s">
        <v>122</v>
      </c>
      <c r="O588" s="118" t="s">
        <v>799</v>
      </c>
      <c r="P588" s="41" t="s">
        <v>2146</v>
      </c>
    </row>
    <row r="589" spans="1:16">
      <c r="A589" s="53" t="s">
        <v>1675</v>
      </c>
      <c r="B589" s="70" t="s">
        <v>1666</v>
      </c>
      <c r="C589" s="46">
        <v>1</v>
      </c>
      <c r="D589" s="54" t="s">
        <v>376</v>
      </c>
      <c r="E589" s="58" t="s">
        <v>1675</v>
      </c>
      <c r="F589" s="48"/>
      <c r="G589" s="103"/>
      <c r="H589" s="50">
        <v>51</v>
      </c>
      <c r="I589" s="50"/>
      <c r="J589" s="50"/>
      <c r="K589" s="50"/>
      <c r="L589" s="43" t="s">
        <v>71</v>
      </c>
      <c r="M589" s="77" t="s">
        <v>71</v>
      </c>
      <c r="N589" s="52" t="s">
        <v>122</v>
      </c>
      <c r="O589" s="118" t="s">
        <v>799</v>
      </c>
      <c r="P589" s="41" t="s">
        <v>2146</v>
      </c>
    </row>
    <row r="590" spans="1:16">
      <c r="A590" s="53" t="s">
        <v>1676</v>
      </c>
      <c r="B590" s="45" t="s">
        <v>1667</v>
      </c>
      <c r="C590" s="46">
        <v>1</v>
      </c>
      <c r="D590" s="54" t="s">
        <v>376</v>
      </c>
      <c r="E590" s="58" t="s">
        <v>1676</v>
      </c>
      <c r="F590" s="48"/>
      <c r="G590" s="103"/>
      <c r="H590" s="50">
        <v>102</v>
      </c>
      <c r="I590" s="50"/>
      <c r="J590" s="50"/>
      <c r="K590" s="50"/>
      <c r="L590" s="43" t="s">
        <v>71</v>
      </c>
      <c r="M590" s="77" t="s">
        <v>71</v>
      </c>
      <c r="N590" s="52" t="s">
        <v>122</v>
      </c>
      <c r="O590" s="118" t="s">
        <v>799</v>
      </c>
      <c r="P590" s="41" t="s">
        <v>2146</v>
      </c>
    </row>
    <row r="591" spans="1:16">
      <c r="A591" s="91" t="s">
        <v>2080</v>
      </c>
      <c r="B591" s="85" t="s">
        <v>955</v>
      </c>
      <c r="C591" s="87">
        <v>1</v>
      </c>
      <c r="D591" s="88" t="s">
        <v>83</v>
      </c>
      <c r="E591" s="111" t="s">
        <v>2080</v>
      </c>
      <c r="F591" s="89">
        <v>361.57</v>
      </c>
      <c r="G591" s="104">
        <v>0.08</v>
      </c>
      <c r="H591" s="90">
        <f t="shared" ref="H591:H593" si="47">F591-(F591*G591)</f>
        <v>332.64440000000002</v>
      </c>
      <c r="I591" s="90" t="s">
        <v>487</v>
      </c>
      <c r="J591" s="90" t="e">
        <f t="shared" ref="J591:J623" si="48">ip9_3pl</f>
        <v>#REF!</v>
      </c>
      <c r="K591" s="86" t="e">
        <f t="shared" ref="K591:K623" si="49">H591+J591</f>
        <v>#REF!</v>
      </c>
      <c r="L591" s="51">
        <v>14</v>
      </c>
      <c r="M591" s="77">
        <v>0.25</v>
      </c>
      <c r="N591" s="52" t="s">
        <v>854</v>
      </c>
      <c r="O591" s="118" t="s">
        <v>802</v>
      </c>
      <c r="P591" s="41" t="s">
        <v>2145</v>
      </c>
    </row>
    <row r="592" spans="1:16">
      <c r="A592" s="91" t="s">
        <v>2081</v>
      </c>
      <c r="B592" s="85" t="s">
        <v>956</v>
      </c>
      <c r="C592" s="87">
        <v>1</v>
      </c>
      <c r="D592" s="88" t="s">
        <v>83</v>
      </c>
      <c r="E592" s="111" t="s">
        <v>2081</v>
      </c>
      <c r="F592" s="89">
        <v>361.57</v>
      </c>
      <c r="G592" s="104">
        <v>0.08</v>
      </c>
      <c r="H592" s="90">
        <f t="shared" si="47"/>
        <v>332.64440000000002</v>
      </c>
      <c r="I592" s="90" t="s">
        <v>487</v>
      </c>
      <c r="J592" s="90" t="e">
        <f t="shared" si="48"/>
        <v>#REF!</v>
      </c>
      <c r="K592" s="86" t="e">
        <f t="shared" si="49"/>
        <v>#REF!</v>
      </c>
      <c r="L592" s="51">
        <v>14</v>
      </c>
      <c r="M592" s="77">
        <v>0.25</v>
      </c>
      <c r="N592" s="52" t="s">
        <v>854</v>
      </c>
      <c r="O592" s="118" t="s">
        <v>802</v>
      </c>
      <c r="P592" s="41" t="s">
        <v>2145</v>
      </c>
    </row>
    <row r="593" spans="1:16">
      <c r="A593" s="91" t="s">
        <v>2082</v>
      </c>
      <c r="B593" s="85" t="s">
        <v>957</v>
      </c>
      <c r="C593" s="87">
        <v>1</v>
      </c>
      <c r="D593" s="88" t="s">
        <v>83</v>
      </c>
      <c r="E593" s="111" t="s">
        <v>2082</v>
      </c>
      <c r="F593" s="89">
        <v>361.57</v>
      </c>
      <c r="G593" s="104">
        <v>0.08</v>
      </c>
      <c r="H593" s="90">
        <f t="shared" si="47"/>
        <v>332.64440000000002</v>
      </c>
      <c r="I593" s="90" t="s">
        <v>487</v>
      </c>
      <c r="J593" s="90" t="e">
        <f t="shared" si="48"/>
        <v>#REF!</v>
      </c>
      <c r="K593" s="86" t="e">
        <f t="shared" si="49"/>
        <v>#REF!</v>
      </c>
      <c r="L593" s="51">
        <v>14</v>
      </c>
      <c r="M593" s="77">
        <v>0.25</v>
      </c>
      <c r="N593" s="52" t="s">
        <v>854</v>
      </c>
      <c r="O593" s="118" t="s">
        <v>802</v>
      </c>
      <c r="P593" s="41" t="s">
        <v>2145</v>
      </c>
    </row>
    <row r="594" spans="1:16">
      <c r="A594" s="91" t="s">
        <v>2083</v>
      </c>
      <c r="B594" s="85" t="s">
        <v>967</v>
      </c>
      <c r="C594" s="87">
        <v>1</v>
      </c>
      <c r="D594" s="88" t="s">
        <v>83</v>
      </c>
      <c r="E594" s="111" t="s">
        <v>2083</v>
      </c>
      <c r="F594" s="89">
        <v>397</v>
      </c>
      <c r="G594" s="104">
        <v>0.08</v>
      </c>
      <c r="H594" s="90">
        <f>F594-(F594*G594)</f>
        <v>365.24</v>
      </c>
      <c r="I594" s="90" t="s">
        <v>487</v>
      </c>
      <c r="J594" s="90" t="e">
        <f t="shared" si="48"/>
        <v>#REF!</v>
      </c>
      <c r="K594" s="86" t="e">
        <f t="shared" si="49"/>
        <v>#REF!</v>
      </c>
      <c r="L594" s="51">
        <v>10</v>
      </c>
      <c r="M594" s="77">
        <v>0.25</v>
      </c>
      <c r="N594" s="52" t="s">
        <v>853</v>
      </c>
      <c r="O594" s="118" t="s">
        <v>802</v>
      </c>
      <c r="P594" s="121" t="s">
        <v>2145</v>
      </c>
    </row>
    <row r="595" spans="1:16">
      <c r="A595" s="91" t="s">
        <v>2084</v>
      </c>
      <c r="B595" s="85" t="s">
        <v>968</v>
      </c>
      <c r="C595" s="87">
        <v>1</v>
      </c>
      <c r="D595" s="88" t="s">
        <v>83</v>
      </c>
      <c r="E595" s="111" t="s">
        <v>2084</v>
      </c>
      <c r="F595" s="89">
        <v>397</v>
      </c>
      <c r="G595" s="104">
        <v>0.08</v>
      </c>
      <c r="H595" s="90">
        <f>F595-(F595*G595)</f>
        <v>365.24</v>
      </c>
      <c r="I595" s="90" t="s">
        <v>487</v>
      </c>
      <c r="J595" s="90" t="e">
        <f t="shared" si="48"/>
        <v>#REF!</v>
      </c>
      <c r="K595" s="86" t="e">
        <f t="shared" si="49"/>
        <v>#REF!</v>
      </c>
      <c r="L595" s="51">
        <v>10</v>
      </c>
      <c r="M595" s="77">
        <v>0.25</v>
      </c>
      <c r="N595" s="52" t="s">
        <v>853</v>
      </c>
      <c r="O595" s="118" t="s">
        <v>802</v>
      </c>
      <c r="P595" s="121" t="s">
        <v>2145</v>
      </c>
    </row>
    <row r="596" spans="1:16">
      <c r="A596" s="91" t="s">
        <v>2085</v>
      </c>
      <c r="B596" s="85" t="s">
        <v>969</v>
      </c>
      <c r="C596" s="87">
        <v>1</v>
      </c>
      <c r="D596" s="88" t="s">
        <v>83</v>
      </c>
      <c r="E596" s="111" t="s">
        <v>2085</v>
      </c>
      <c r="F596" s="89">
        <v>397</v>
      </c>
      <c r="G596" s="104">
        <v>0.08</v>
      </c>
      <c r="H596" s="90">
        <f>F596-(F596*G596)</f>
        <v>365.24</v>
      </c>
      <c r="I596" s="90" t="s">
        <v>487</v>
      </c>
      <c r="J596" s="90" t="e">
        <f t="shared" si="48"/>
        <v>#REF!</v>
      </c>
      <c r="K596" s="86" t="e">
        <f t="shared" si="49"/>
        <v>#REF!</v>
      </c>
      <c r="L596" s="51">
        <v>10</v>
      </c>
      <c r="M596" s="77">
        <v>0.25</v>
      </c>
      <c r="N596" s="52" t="s">
        <v>853</v>
      </c>
      <c r="O596" s="118" t="s">
        <v>802</v>
      </c>
      <c r="P596" s="121" t="s">
        <v>2145</v>
      </c>
    </row>
    <row r="597" spans="1:16">
      <c r="A597" s="91" t="s">
        <v>2086</v>
      </c>
      <c r="B597" s="85" t="s">
        <v>970</v>
      </c>
      <c r="C597" s="87">
        <v>1</v>
      </c>
      <c r="D597" s="88" t="s">
        <v>83</v>
      </c>
      <c r="E597" s="111" t="s">
        <v>2086</v>
      </c>
      <c r="F597" s="89">
        <v>469.9</v>
      </c>
      <c r="G597" s="104">
        <v>0.08</v>
      </c>
      <c r="H597" s="90">
        <f t="shared" ref="H597:H599" si="50">F597-(F597*G597)</f>
        <v>432.30799999999999</v>
      </c>
      <c r="I597" s="90" t="s">
        <v>487</v>
      </c>
      <c r="J597" s="90" t="e">
        <f t="shared" si="48"/>
        <v>#REF!</v>
      </c>
      <c r="K597" s="86" t="e">
        <f t="shared" si="49"/>
        <v>#REF!</v>
      </c>
      <c r="L597" s="51">
        <v>14</v>
      </c>
      <c r="M597" s="77">
        <v>0.25</v>
      </c>
      <c r="N597" s="52" t="s">
        <v>856</v>
      </c>
      <c r="O597" s="118" t="s">
        <v>802</v>
      </c>
      <c r="P597" s="121" t="s">
        <v>2145</v>
      </c>
    </row>
    <row r="598" spans="1:16">
      <c r="A598" s="91" t="s">
        <v>2087</v>
      </c>
      <c r="B598" s="85" t="s">
        <v>971</v>
      </c>
      <c r="C598" s="87">
        <v>1</v>
      </c>
      <c r="D598" s="88" t="s">
        <v>83</v>
      </c>
      <c r="E598" s="111" t="s">
        <v>2087</v>
      </c>
      <c r="F598" s="89">
        <v>469.9</v>
      </c>
      <c r="G598" s="104">
        <v>0.08</v>
      </c>
      <c r="H598" s="90">
        <f t="shared" si="50"/>
        <v>432.30799999999999</v>
      </c>
      <c r="I598" s="90" t="s">
        <v>487</v>
      </c>
      <c r="J598" s="90" t="e">
        <f t="shared" si="48"/>
        <v>#REF!</v>
      </c>
      <c r="K598" s="86" t="e">
        <f t="shared" si="49"/>
        <v>#REF!</v>
      </c>
      <c r="L598" s="51">
        <v>14</v>
      </c>
      <c r="M598" s="77">
        <v>0.25</v>
      </c>
      <c r="N598" s="52" t="s">
        <v>856</v>
      </c>
      <c r="O598" s="118" t="s">
        <v>802</v>
      </c>
      <c r="P598" s="121" t="s">
        <v>2145</v>
      </c>
    </row>
    <row r="599" spans="1:16">
      <c r="A599" s="91" t="s">
        <v>2088</v>
      </c>
      <c r="B599" s="85" t="s">
        <v>972</v>
      </c>
      <c r="C599" s="87">
        <v>1</v>
      </c>
      <c r="D599" s="88" t="s">
        <v>83</v>
      </c>
      <c r="E599" s="111" t="s">
        <v>2088</v>
      </c>
      <c r="F599" s="89">
        <v>469.9</v>
      </c>
      <c r="G599" s="104">
        <v>0.08</v>
      </c>
      <c r="H599" s="90">
        <f t="shared" si="50"/>
        <v>432.30799999999999</v>
      </c>
      <c r="I599" s="90" t="s">
        <v>487</v>
      </c>
      <c r="J599" s="90" t="e">
        <f t="shared" si="48"/>
        <v>#REF!</v>
      </c>
      <c r="K599" s="86" t="e">
        <f t="shared" si="49"/>
        <v>#REF!</v>
      </c>
      <c r="L599" s="51">
        <v>14</v>
      </c>
      <c r="M599" s="77">
        <v>0.25</v>
      </c>
      <c r="N599" s="52" t="s">
        <v>856</v>
      </c>
      <c r="O599" s="118" t="s">
        <v>802</v>
      </c>
      <c r="P599" s="121" t="s">
        <v>2145</v>
      </c>
    </row>
    <row r="600" spans="1:16">
      <c r="A600" s="91" t="s">
        <v>1275</v>
      </c>
      <c r="B600" s="85" t="s">
        <v>1276</v>
      </c>
      <c r="C600" s="87">
        <v>1</v>
      </c>
      <c r="D600" s="88" t="s">
        <v>83</v>
      </c>
      <c r="E600" s="111" t="s">
        <v>1275</v>
      </c>
      <c r="F600" s="89">
        <v>603.23</v>
      </c>
      <c r="G600" s="104">
        <v>0.08</v>
      </c>
      <c r="H600" s="90">
        <f>F600-(F600*G600)</f>
        <v>554.97159999999997</v>
      </c>
      <c r="I600" s="90" t="s">
        <v>487</v>
      </c>
      <c r="J600" s="90" t="e">
        <f t="shared" si="48"/>
        <v>#REF!</v>
      </c>
      <c r="K600" s="86" t="e">
        <f t="shared" si="49"/>
        <v>#REF!</v>
      </c>
      <c r="L600" s="51">
        <v>12</v>
      </c>
      <c r="M600" s="77">
        <v>0.25</v>
      </c>
      <c r="N600" s="52" t="s">
        <v>857</v>
      </c>
      <c r="O600" s="118" t="s">
        <v>802</v>
      </c>
      <c r="P600" s="121" t="s">
        <v>2145</v>
      </c>
    </row>
    <row r="601" spans="1:16">
      <c r="A601" s="91" t="s">
        <v>1280</v>
      </c>
      <c r="B601" s="85" t="s">
        <v>1277</v>
      </c>
      <c r="C601" s="87">
        <v>1</v>
      </c>
      <c r="D601" s="88" t="s">
        <v>83</v>
      </c>
      <c r="E601" s="111" t="s">
        <v>1280</v>
      </c>
      <c r="F601" s="89">
        <v>603.23</v>
      </c>
      <c r="G601" s="104">
        <v>0.08</v>
      </c>
      <c r="H601" s="90">
        <f>F601-(F601*G601)</f>
        <v>554.97159999999997</v>
      </c>
      <c r="I601" s="90" t="s">
        <v>487</v>
      </c>
      <c r="J601" s="90" t="e">
        <f t="shared" si="48"/>
        <v>#REF!</v>
      </c>
      <c r="K601" s="86" t="e">
        <f t="shared" si="49"/>
        <v>#REF!</v>
      </c>
      <c r="L601" s="51">
        <v>12</v>
      </c>
      <c r="M601" s="77">
        <v>0.25</v>
      </c>
      <c r="N601" s="52" t="s">
        <v>857</v>
      </c>
      <c r="O601" s="118" t="s">
        <v>802</v>
      </c>
      <c r="P601" s="121" t="s">
        <v>2145</v>
      </c>
    </row>
    <row r="602" spans="1:16">
      <c r="A602" s="91" t="s">
        <v>1281</v>
      </c>
      <c r="B602" s="85" t="s">
        <v>1278</v>
      </c>
      <c r="C602" s="87">
        <v>1</v>
      </c>
      <c r="D602" s="88" t="s">
        <v>83</v>
      </c>
      <c r="E602" s="111" t="s">
        <v>1281</v>
      </c>
      <c r="F602" s="89">
        <v>603.23</v>
      </c>
      <c r="G602" s="104">
        <v>0.08</v>
      </c>
      <c r="H602" s="90">
        <f>F602-(F602*G602)</f>
        <v>554.97159999999997</v>
      </c>
      <c r="I602" s="90" t="s">
        <v>487</v>
      </c>
      <c r="J602" s="90" t="e">
        <f t="shared" si="48"/>
        <v>#REF!</v>
      </c>
      <c r="K602" s="86" t="e">
        <f t="shared" si="49"/>
        <v>#REF!</v>
      </c>
      <c r="L602" s="51">
        <v>12</v>
      </c>
      <c r="M602" s="77">
        <v>0.25</v>
      </c>
      <c r="N602" s="52" t="s">
        <v>857</v>
      </c>
      <c r="O602" s="118" t="s">
        <v>802</v>
      </c>
      <c r="P602" s="121" t="s">
        <v>2145</v>
      </c>
    </row>
    <row r="603" spans="1:16">
      <c r="A603" s="91" t="s">
        <v>1282</v>
      </c>
      <c r="B603" s="85" t="s">
        <v>1279</v>
      </c>
      <c r="C603" s="87">
        <v>1</v>
      </c>
      <c r="D603" s="88" t="s">
        <v>83</v>
      </c>
      <c r="E603" s="111" t="s">
        <v>1282</v>
      </c>
      <c r="F603" s="89">
        <v>603.23</v>
      </c>
      <c r="G603" s="104">
        <v>0.08</v>
      </c>
      <c r="H603" s="90">
        <f>F603-(F603*G603)</f>
        <v>554.97159999999997</v>
      </c>
      <c r="I603" s="90" t="s">
        <v>487</v>
      </c>
      <c r="J603" s="90" t="e">
        <f t="shared" si="48"/>
        <v>#REF!</v>
      </c>
      <c r="K603" s="86" t="e">
        <f t="shared" si="49"/>
        <v>#REF!</v>
      </c>
      <c r="L603" s="51">
        <v>12</v>
      </c>
      <c r="M603" s="77">
        <v>0.25</v>
      </c>
      <c r="N603" s="52" t="s">
        <v>857</v>
      </c>
      <c r="O603" s="118" t="s">
        <v>802</v>
      </c>
      <c r="P603" s="121" t="s">
        <v>2145</v>
      </c>
    </row>
    <row r="604" spans="1:16">
      <c r="A604" s="91" t="s">
        <v>1295</v>
      </c>
      <c r="B604" s="85" t="s">
        <v>1283</v>
      </c>
      <c r="C604" s="87">
        <v>1</v>
      </c>
      <c r="D604" s="88" t="s">
        <v>83</v>
      </c>
      <c r="E604" s="111" t="s">
        <v>1295</v>
      </c>
      <c r="F604" s="89">
        <v>744.9</v>
      </c>
      <c r="G604" s="104">
        <v>0.08</v>
      </c>
      <c r="H604" s="90">
        <f t="shared" ref="H604:H611" si="51">F604-(F604*G604)</f>
        <v>685.30799999999999</v>
      </c>
      <c r="I604" s="90" t="s">
        <v>487</v>
      </c>
      <c r="J604" s="90" t="e">
        <f t="shared" si="48"/>
        <v>#REF!</v>
      </c>
      <c r="K604" s="86" t="e">
        <f t="shared" si="49"/>
        <v>#REF!</v>
      </c>
      <c r="L604" s="51">
        <v>14</v>
      </c>
      <c r="M604" s="77">
        <v>0.25</v>
      </c>
      <c r="N604" s="52" t="s">
        <v>858</v>
      </c>
      <c r="O604" s="118" t="s">
        <v>802</v>
      </c>
      <c r="P604" s="121" t="s">
        <v>2145</v>
      </c>
    </row>
    <row r="605" spans="1:16">
      <c r="A605" s="91" t="s">
        <v>1296</v>
      </c>
      <c r="B605" s="85" t="s">
        <v>1284</v>
      </c>
      <c r="C605" s="87">
        <v>1</v>
      </c>
      <c r="D605" s="88" t="s">
        <v>83</v>
      </c>
      <c r="E605" s="111" t="s">
        <v>1296</v>
      </c>
      <c r="F605" s="89">
        <v>744.9</v>
      </c>
      <c r="G605" s="104">
        <v>0.08</v>
      </c>
      <c r="H605" s="90">
        <f t="shared" si="51"/>
        <v>685.30799999999999</v>
      </c>
      <c r="I605" s="90" t="s">
        <v>487</v>
      </c>
      <c r="J605" s="90" t="e">
        <f t="shared" si="48"/>
        <v>#REF!</v>
      </c>
      <c r="K605" s="86" t="e">
        <f t="shared" si="49"/>
        <v>#REF!</v>
      </c>
      <c r="L605" s="51">
        <v>14</v>
      </c>
      <c r="M605" s="77">
        <v>0.25</v>
      </c>
      <c r="N605" s="52" t="s">
        <v>858</v>
      </c>
      <c r="O605" s="118" t="s">
        <v>802</v>
      </c>
      <c r="P605" s="121" t="s">
        <v>2145</v>
      </c>
    </row>
    <row r="606" spans="1:16">
      <c r="A606" s="91" t="s">
        <v>1297</v>
      </c>
      <c r="B606" s="85" t="s">
        <v>1285</v>
      </c>
      <c r="C606" s="87">
        <v>1</v>
      </c>
      <c r="D606" s="88" t="s">
        <v>83</v>
      </c>
      <c r="E606" s="111" t="s">
        <v>1297</v>
      </c>
      <c r="F606" s="89">
        <v>744.9</v>
      </c>
      <c r="G606" s="104">
        <v>0.08</v>
      </c>
      <c r="H606" s="90">
        <f t="shared" si="51"/>
        <v>685.30799999999999</v>
      </c>
      <c r="I606" s="90" t="s">
        <v>487</v>
      </c>
      <c r="J606" s="90" t="e">
        <f t="shared" si="48"/>
        <v>#REF!</v>
      </c>
      <c r="K606" s="86" t="e">
        <f t="shared" si="49"/>
        <v>#REF!</v>
      </c>
      <c r="L606" s="51">
        <v>14</v>
      </c>
      <c r="M606" s="77">
        <v>0.25</v>
      </c>
      <c r="N606" s="52" t="s">
        <v>858</v>
      </c>
      <c r="O606" s="118" t="s">
        <v>802</v>
      </c>
      <c r="P606" s="121" t="s">
        <v>2145</v>
      </c>
    </row>
    <row r="607" spans="1:16">
      <c r="A607" s="91" t="s">
        <v>1298</v>
      </c>
      <c r="B607" s="85" t="s">
        <v>1286</v>
      </c>
      <c r="C607" s="87">
        <v>1</v>
      </c>
      <c r="D607" s="88" t="s">
        <v>83</v>
      </c>
      <c r="E607" s="111" t="s">
        <v>1298</v>
      </c>
      <c r="F607" s="89">
        <v>744.9</v>
      </c>
      <c r="G607" s="104">
        <v>0.08</v>
      </c>
      <c r="H607" s="90">
        <f t="shared" si="51"/>
        <v>685.30799999999999</v>
      </c>
      <c r="I607" s="90" t="s">
        <v>487</v>
      </c>
      <c r="J607" s="90" t="e">
        <f t="shared" si="48"/>
        <v>#REF!</v>
      </c>
      <c r="K607" s="86" t="e">
        <f t="shared" si="49"/>
        <v>#REF!</v>
      </c>
      <c r="L607" s="51">
        <v>14</v>
      </c>
      <c r="M607" s="77">
        <v>0.25</v>
      </c>
      <c r="N607" s="52" t="s">
        <v>858</v>
      </c>
      <c r="O607" s="118" t="s">
        <v>802</v>
      </c>
      <c r="P607" s="121" t="s">
        <v>2145</v>
      </c>
    </row>
    <row r="608" spans="1:16">
      <c r="A608" s="91" t="s">
        <v>1299</v>
      </c>
      <c r="B608" s="85" t="s">
        <v>1287</v>
      </c>
      <c r="C608" s="87">
        <v>1</v>
      </c>
      <c r="D608" s="88" t="s">
        <v>83</v>
      </c>
      <c r="E608" s="111" t="s">
        <v>1299</v>
      </c>
      <c r="F608" s="89">
        <v>928.23</v>
      </c>
      <c r="G608" s="104">
        <v>0.08</v>
      </c>
      <c r="H608" s="90">
        <f t="shared" si="51"/>
        <v>853.97159999999997</v>
      </c>
      <c r="I608" s="90" t="s">
        <v>487</v>
      </c>
      <c r="J608" s="90" t="e">
        <f t="shared" si="48"/>
        <v>#REF!</v>
      </c>
      <c r="K608" s="86" t="e">
        <f t="shared" si="49"/>
        <v>#REF!</v>
      </c>
      <c r="L608" s="51">
        <v>14</v>
      </c>
      <c r="M608" s="77">
        <v>0.25</v>
      </c>
      <c r="N608" s="52" t="s">
        <v>973</v>
      </c>
      <c r="O608" s="118" t="s">
        <v>802</v>
      </c>
      <c r="P608" s="121" t="s">
        <v>2145</v>
      </c>
    </row>
    <row r="609" spans="1:16">
      <c r="A609" s="91" t="s">
        <v>1300</v>
      </c>
      <c r="B609" s="85" t="s">
        <v>1288</v>
      </c>
      <c r="C609" s="87">
        <v>1</v>
      </c>
      <c r="D609" s="88" t="s">
        <v>83</v>
      </c>
      <c r="E609" s="111" t="s">
        <v>1300</v>
      </c>
      <c r="F609" s="89">
        <v>928.23</v>
      </c>
      <c r="G609" s="104">
        <v>0.08</v>
      </c>
      <c r="H609" s="90">
        <f t="shared" si="51"/>
        <v>853.97159999999997</v>
      </c>
      <c r="I609" s="90" t="s">
        <v>487</v>
      </c>
      <c r="J609" s="90" t="e">
        <f t="shared" si="48"/>
        <v>#REF!</v>
      </c>
      <c r="K609" s="86" t="e">
        <f t="shared" si="49"/>
        <v>#REF!</v>
      </c>
      <c r="L609" s="51">
        <v>14</v>
      </c>
      <c r="M609" s="77">
        <v>0.25</v>
      </c>
      <c r="N609" s="52" t="s">
        <v>973</v>
      </c>
      <c r="O609" s="118" t="s">
        <v>802</v>
      </c>
      <c r="P609" s="121" t="s">
        <v>2145</v>
      </c>
    </row>
    <row r="610" spans="1:16">
      <c r="A610" s="91" t="s">
        <v>1301</v>
      </c>
      <c r="B610" s="85" t="s">
        <v>1289</v>
      </c>
      <c r="C610" s="87">
        <v>1</v>
      </c>
      <c r="D610" s="88" t="s">
        <v>83</v>
      </c>
      <c r="E610" s="111" t="s">
        <v>1301</v>
      </c>
      <c r="F610" s="89">
        <v>928.23</v>
      </c>
      <c r="G610" s="104">
        <v>0.08</v>
      </c>
      <c r="H610" s="90">
        <f t="shared" si="51"/>
        <v>853.97159999999997</v>
      </c>
      <c r="I610" s="90" t="s">
        <v>487</v>
      </c>
      <c r="J610" s="90" t="e">
        <f t="shared" si="48"/>
        <v>#REF!</v>
      </c>
      <c r="K610" s="86" t="e">
        <f t="shared" si="49"/>
        <v>#REF!</v>
      </c>
      <c r="L610" s="51">
        <v>14</v>
      </c>
      <c r="M610" s="77">
        <v>0.25</v>
      </c>
      <c r="N610" s="52" t="s">
        <v>973</v>
      </c>
      <c r="O610" s="118" t="s">
        <v>802</v>
      </c>
      <c r="P610" s="121" t="s">
        <v>2145</v>
      </c>
    </row>
    <row r="611" spans="1:16">
      <c r="A611" s="91" t="s">
        <v>1302</v>
      </c>
      <c r="B611" s="85" t="s">
        <v>1290</v>
      </c>
      <c r="C611" s="87">
        <v>1</v>
      </c>
      <c r="D611" s="88" t="s">
        <v>83</v>
      </c>
      <c r="E611" s="111" t="s">
        <v>1302</v>
      </c>
      <c r="F611" s="89">
        <v>928.23</v>
      </c>
      <c r="G611" s="104">
        <v>0.08</v>
      </c>
      <c r="H611" s="90">
        <f t="shared" si="51"/>
        <v>853.97159999999997</v>
      </c>
      <c r="I611" s="90" t="s">
        <v>487</v>
      </c>
      <c r="J611" s="90" t="e">
        <f t="shared" si="48"/>
        <v>#REF!</v>
      </c>
      <c r="K611" s="86" t="e">
        <f t="shared" si="49"/>
        <v>#REF!</v>
      </c>
      <c r="L611" s="51">
        <v>14</v>
      </c>
      <c r="M611" s="77">
        <v>0.25</v>
      </c>
      <c r="N611" s="52" t="s">
        <v>973</v>
      </c>
      <c r="O611" s="118" t="s">
        <v>802</v>
      </c>
      <c r="P611" s="121" t="s">
        <v>2145</v>
      </c>
    </row>
    <row r="612" spans="1:16">
      <c r="A612" s="91" t="s">
        <v>1311</v>
      </c>
      <c r="B612" s="85" t="s">
        <v>1303</v>
      </c>
      <c r="C612" s="87">
        <v>1</v>
      </c>
      <c r="D612" s="88" t="s">
        <v>83</v>
      </c>
      <c r="E612" s="111" t="s">
        <v>1311</v>
      </c>
      <c r="F612" s="89">
        <v>736.57</v>
      </c>
      <c r="G612" s="104">
        <v>0.08</v>
      </c>
      <c r="H612" s="90">
        <f>F612-(F612*G612)</f>
        <v>677.64440000000002</v>
      </c>
      <c r="I612" s="90" t="s">
        <v>487</v>
      </c>
      <c r="J612" s="90" t="e">
        <f t="shared" si="48"/>
        <v>#REF!</v>
      </c>
      <c r="K612" s="86" t="e">
        <f t="shared" si="49"/>
        <v>#REF!</v>
      </c>
      <c r="L612" s="51">
        <v>12</v>
      </c>
      <c r="M612" s="77">
        <v>0.25</v>
      </c>
      <c r="N612" s="52" t="s">
        <v>974</v>
      </c>
      <c r="O612" s="118" t="s">
        <v>802</v>
      </c>
      <c r="P612" s="121" t="s">
        <v>2145</v>
      </c>
    </row>
    <row r="613" spans="1:16">
      <c r="A613" s="91" t="s">
        <v>1312</v>
      </c>
      <c r="B613" s="85" t="s">
        <v>1304</v>
      </c>
      <c r="C613" s="87">
        <v>1</v>
      </c>
      <c r="D613" s="88" t="s">
        <v>83</v>
      </c>
      <c r="E613" s="111" t="s">
        <v>1312</v>
      </c>
      <c r="F613" s="89">
        <v>736.57</v>
      </c>
      <c r="G613" s="104">
        <v>0.08</v>
      </c>
      <c r="H613" s="90">
        <f>F613-(F613*G613)</f>
        <v>677.64440000000002</v>
      </c>
      <c r="I613" s="90" t="s">
        <v>487</v>
      </c>
      <c r="J613" s="90" t="e">
        <f t="shared" si="48"/>
        <v>#REF!</v>
      </c>
      <c r="K613" s="86" t="e">
        <f t="shared" si="49"/>
        <v>#REF!</v>
      </c>
      <c r="L613" s="51">
        <v>12</v>
      </c>
      <c r="M613" s="77">
        <v>0.25</v>
      </c>
      <c r="N613" s="52" t="s">
        <v>974</v>
      </c>
      <c r="O613" s="118" t="s">
        <v>802</v>
      </c>
      <c r="P613" s="121" t="s">
        <v>2145</v>
      </c>
    </row>
    <row r="614" spans="1:16">
      <c r="A614" s="91" t="s">
        <v>1313</v>
      </c>
      <c r="B614" s="85" t="s">
        <v>1305</v>
      </c>
      <c r="C614" s="87">
        <v>1</v>
      </c>
      <c r="D614" s="88" t="s">
        <v>83</v>
      </c>
      <c r="E614" s="111" t="s">
        <v>1313</v>
      </c>
      <c r="F614" s="89">
        <v>736.57</v>
      </c>
      <c r="G614" s="104">
        <v>0.08</v>
      </c>
      <c r="H614" s="90">
        <f>F614-(F614*G614)</f>
        <v>677.64440000000002</v>
      </c>
      <c r="I614" s="90" t="s">
        <v>487</v>
      </c>
      <c r="J614" s="90" t="e">
        <f t="shared" si="48"/>
        <v>#REF!</v>
      </c>
      <c r="K614" s="86" t="e">
        <f t="shared" si="49"/>
        <v>#REF!</v>
      </c>
      <c r="L614" s="51">
        <v>12</v>
      </c>
      <c r="M614" s="77">
        <v>0.25</v>
      </c>
      <c r="N614" s="52" t="s">
        <v>974</v>
      </c>
      <c r="O614" s="118" t="s">
        <v>802</v>
      </c>
      <c r="P614" s="121" t="s">
        <v>2145</v>
      </c>
    </row>
    <row r="615" spans="1:16">
      <c r="A615" s="91" t="s">
        <v>1314</v>
      </c>
      <c r="B615" s="85" t="s">
        <v>1306</v>
      </c>
      <c r="C615" s="87">
        <v>1</v>
      </c>
      <c r="D615" s="88" t="s">
        <v>83</v>
      </c>
      <c r="E615" s="111" t="s">
        <v>1314</v>
      </c>
      <c r="F615" s="89">
        <v>736.57</v>
      </c>
      <c r="G615" s="104">
        <v>0.08</v>
      </c>
      <c r="H615" s="90">
        <f>F615-(F615*G615)</f>
        <v>677.64440000000002</v>
      </c>
      <c r="I615" s="90" t="s">
        <v>487</v>
      </c>
      <c r="J615" s="90" t="e">
        <f t="shared" si="48"/>
        <v>#REF!</v>
      </c>
      <c r="K615" s="86" t="e">
        <f t="shared" si="49"/>
        <v>#REF!</v>
      </c>
      <c r="L615" s="51">
        <v>12</v>
      </c>
      <c r="M615" s="77">
        <v>0.25</v>
      </c>
      <c r="N615" s="52" t="s">
        <v>974</v>
      </c>
      <c r="O615" s="118" t="s">
        <v>802</v>
      </c>
      <c r="P615" s="121" t="s">
        <v>2145</v>
      </c>
    </row>
    <row r="616" spans="1:16">
      <c r="A616" s="91" t="s">
        <v>1315</v>
      </c>
      <c r="B616" s="85" t="s">
        <v>1291</v>
      </c>
      <c r="C616" s="87">
        <v>1</v>
      </c>
      <c r="D616" s="88" t="s">
        <v>83</v>
      </c>
      <c r="E616" s="111" t="s">
        <v>1315</v>
      </c>
      <c r="F616" s="89">
        <v>878.23</v>
      </c>
      <c r="G616" s="104">
        <v>0.08</v>
      </c>
      <c r="H616" s="90">
        <f t="shared" ref="H616:H623" si="52">F616-(F616*G616)</f>
        <v>807.97159999999997</v>
      </c>
      <c r="I616" s="90" t="s">
        <v>487</v>
      </c>
      <c r="J616" s="90" t="e">
        <f t="shared" si="48"/>
        <v>#REF!</v>
      </c>
      <c r="K616" s="86" t="e">
        <f t="shared" si="49"/>
        <v>#REF!</v>
      </c>
      <c r="L616" s="51">
        <v>14</v>
      </c>
      <c r="M616" s="77">
        <v>0.25</v>
      </c>
      <c r="N616" s="52" t="s">
        <v>975</v>
      </c>
      <c r="O616" s="118" t="s">
        <v>802</v>
      </c>
      <c r="P616" s="121" t="s">
        <v>2145</v>
      </c>
    </row>
    <row r="617" spans="1:16">
      <c r="A617" s="91" t="s">
        <v>1316</v>
      </c>
      <c r="B617" s="85" t="s">
        <v>1292</v>
      </c>
      <c r="C617" s="87">
        <v>1</v>
      </c>
      <c r="D617" s="88" t="s">
        <v>83</v>
      </c>
      <c r="E617" s="111" t="s">
        <v>1316</v>
      </c>
      <c r="F617" s="89">
        <v>878.23</v>
      </c>
      <c r="G617" s="104">
        <v>0.08</v>
      </c>
      <c r="H617" s="90">
        <f t="shared" si="52"/>
        <v>807.97159999999997</v>
      </c>
      <c r="I617" s="90" t="s">
        <v>487</v>
      </c>
      <c r="J617" s="90" t="e">
        <f t="shared" si="48"/>
        <v>#REF!</v>
      </c>
      <c r="K617" s="86" t="e">
        <f t="shared" si="49"/>
        <v>#REF!</v>
      </c>
      <c r="L617" s="51">
        <v>14</v>
      </c>
      <c r="M617" s="77">
        <v>0.25</v>
      </c>
      <c r="N617" s="52" t="s">
        <v>975</v>
      </c>
      <c r="O617" s="118" t="s">
        <v>802</v>
      </c>
      <c r="P617" s="121" t="s">
        <v>2145</v>
      </c>
    </row>
    <row r="618" spans="1:16">
      <c r="A618" s="91" t="s">
        <v>1317</v>
      </c>
      <c r="B618" s="85" t="s">
        <v>1293</v>
      </c>
      <c r="C618" s="87">
        <v>1</v>
      </c>
      <c r="D618" s="88" t="s">
        <v>83</v>
      </c>
      <c r="E618" s="111" t="s">
        <v>1317</v>
      </c>
      <c r="F618" s="89">
        <v>878.23</v>
      </c>
      <c r="G618" s="104">
        <v>0.08</v>
      </c>
      <c r="H618" s="90">
        <f t="shared" si="52"/>
        <v>807.97159999999997</v>
      </c>
      <c r="I618" s="90" t="s">
        <v>487</v>
      </c>
      <c r="J618" s="90" t="e">
        <f t="shared" si="48"/>
        <v>#REF!</v>
      </c>
      <c r="K618" s="86" t="e">
        <f t="shared" si="49"/>
        <v>#REF!</v>
      </c>
      <c r="L618" s="51">
        <v>14</v>
      </c>
      <c r="M618" s="77">
        <v>0.25</v>
      </c>
      <c r="N618" s="52" t="s">
        <v>975</v>
      </c>
      <c r="O618" s="118" t="s">
        <v>802</v>
      </c>
      <c r="P618" s="121" t="s">
        <v>2145</v>
      </c>
    </row>
    <row r="619" spans="1:16">
      <c r="A619" s="91" t="s">
        <v>1318</v>
      </c>
      <c r="B619" s="85" t="s">
        <v>1294</v>
      </c>
      <c r="C619" s="87">
        <v>1</v>
      </c>
      <c r="D619" s="88" t="s">
        <v>83</v>
      </c>
      <c r="E619" s="111" t="s">
        <v>1318</v>
      </c>
      <c r="F619" s="89">
        <v>878.23</v>
      </c>
      <c r="G619" s="104">
        <v>0.08</v>
      </c>
      <c r="H619" s="90">
        <f t="shared" si="52"/>
        <v>807.97159999999997</v>
      </c>
      <c r="I619" s="90" t="s">
        <v>487</v>
      </c>
      <c r="J619" s="90" t="e">
        <f t="shared" si="48"/>
        <v>#REF!</v>
      </c>
      <c r="K619" s="86" t="e">
        <f t="shared" si="49"/>
        <v>#REF!</v>
      </c>
      <c r="L619" s="51">
        <v>14</v>
      </c>
      <c r="M619" s="77">
        <v>0.25</v>
      </c>
      <c r="N619" s="52" t="s">
        <v>975</v>
      </c>
      <c r="O619" s="118" t="s">
        <v>802</v>
      </c>
      <c r="P619" s="121" t="s">
        <v>2145</v>
      </c>
    </row>
    <row r="620" spans="1:16">
      <c r="A620" s="91" t="s">
        <v>1319</v>
      </c>
      <c r="B620" s="85" t="s">
        <v>1307</v>
      </c>
      <c r="C620" s="87">
        <v>1</v>
      </c>
      <c r="D620" s="88" t="s">
        <v>83</v>
      </c>
      <c r="E620" s="111" t="s">
        <v>1319</v>
      </c>
      <c r="F620" s="89">
        <v>1061.57</v>
      </c>
      <c r="G620" s="104">
        <v>0.08</v>
      </c>
      <c r="H620" s="90">
        <f t="shared" si="52"/>
        <v>976.64439999999991</v>
      </c>
      <c r="I620" s="90" t="s">
        <v>487</v>
      </c>
      <c r="J620" s="90" t="e">
        <f t="shared" si="48"/>
        <v>#REF!</v>
      </c>
      <c r="K620" s="86" t="e">
        <f t="shared" si="49"/>
        <v>#REF!</v>
      </c>
      <c r="L620" s="51">
        <v>14</v>
      </c>
      <c r="M620" s="77">
        <v>0.25</v>
      </c>
      <c r="N620" s="52" t="s">
        <v>976</v>
      </c>
      <c r="O620" s="118" t="s">
        <v>802</v>
      </c>
      <c r="P620" s="121" t="s">
        <v>2145</v>
      </c>
    </row>
    <row r="621" spans="1:16">
      <c r="A621" s="91" t="s">
        <v>1320</v>
      </c>
      <c r="B621" s="85" t="s">
        <v>1308</v>
      </c>
      <c r="C621" s="87">
        <v>1</v>
      </c>
      <c r="D621" s="88" t="s">
        <v>83</v>
      </c>
      <c r="E621" s="111" t="s">
        <v>1320</v>
      </c>
      <c r="F621" s="89">
        <v>1061.57</v>
      </c>
      <c r="G621" s="104">
        <v>0.08</v>
      </c>
      <c r="H621" s="90">
        <f t="shared" si="52"/>
        <v>976.64439999999991</v>
      </c>
      <c r="I621" s="90" t="s">
        <v>487</v>
      </c>
      <c r="J621" s="90" t="e">
        <f t="shared" si="48"/>
        <v>#REF!</v>
      </c>
      <c r="K621" s="86" t="e">
        <f t="shared" si="49"/>
        <v>#REF!</v>
      </c>
      <c r="L621" s="51">
        <v>14</v>
      </c>
      <c r="M621" s="77">
        <v>0.25</v>
      </c>
      <c r="N621" s="52" t="s">
        <v>976</v>
      </c>
      <c r="O621" s="118" t="s">
        <v>802</v>
      </c>
      <c r="P621" s="121" t="s">
        <v>2145</v>
      </c>
    </row>
    <row r="622" spans="1:16">
      <c r="A622" s="91" t="s">
        <v>1321</v>
      </c>
      <c r="B622" s="85" t="s">
        <v>1309</v>
      </c>
      <c r="C622" s="87">
        <v>1</v>
      </c>
      <c r="D622" s="88" t="s">
        <v>83</v>
      </c>
      <c r="E622" s="111" t="s">
        <v>1321</v>
      </c>
      <c r="F622" s="89">
        <v>1061.57</v>
      </c>
      <c r="G622" s="104">
        <v>0.08</v>
      </c>
      <c r="H622" s="90">
        <f t="shared" si="52"/>
        <v>976.64439999999991</v>
      </c>
      <c r="I622" s="90" t="s">
        <v>487</v>
      </c>
      <c r="J622" s="90" t="e">
        <f t="shared" si="48"/>
        <v>#REF!</v>
      </c>
      <c r="K622" s="86" t="e">
        <f t="shared" si="49"/>
        <v>#REF!</v>
      </c>
      <c r="L622" s="51">
        <v>14</v>
      </c>
      <c r="M622" s="77">
        <v>0.25</v>
      </c>
      <c r="N622" s="52" t="s">
        <v>976</v>
      </c>
      <c r="O622" s="118" t="s">
        <v>802</v>
      </c>
      <c r="P622" s="121" t="s">
        <v>2145</v>
      </c>
    </row>
    <row r="623" spans="1:16">
      <c r="A623" s="91" t="s">
        <v>1322</v>
      </c>
      <c r="B623" s="85" t="s">
        <v>1310</v>
      </c>
      <c r="C623" s="87">
        <v>1</v>
      </c>
      <c r="D623" s="88" t="s">
        <v>83</v>
      </c>
      <c r="E623" s="111" t="s">
        <v>1322</v>
      </c>
      <c r="F623" s="89">
        <v>1061.57</v>
      </c>
      <c r="G623" s="104">
        <v>0.08</v>
      </c>
      <c r="H623" s="90">
        <f t="shared" si="52"/>
        <v>976.64439999999991</v>
      </c>
      <c r="I623" s="90" t="s">
        <v>487</v>
      </c>
      <c r="J623" s="90" t="e">
        <f t="shared" si="48"/>
        <v>#REF!</v>
      </c>
      <c r="K623" s="86" t="e">
        <f t="shared" si="49"/>
        <v>#REF!</v>
      </c>
      <c r="L623" s="51">
        <v>14</v>
      </c>
      <c r="M623" s="77">
        <v>0.25</v>
      </c>
      <c r="N623" s="52" t="s">
        <v>976</v>
      </c>
      <c r="O623" s="118" t="s">
        <v>802</v>
      </c>
      <c r="P623" s="121" t="s">
        <v>2145</v>
      </c>
    </row>
    <row r="624" spans="1:16">
      <c r="A624" s="91" t="s">
        <v>1326</v>
      </c>
      <c r="B624" s="85" t="s">
        <v>1323</v>
      </c>
      <c r="C624" s="87">
        <v>1</v>
      </c>
      <c r="D624" s="88" t="s">
        <v>83</v>
      </c>
      <c r="E624" s="111" t="s">
        <v>1326</v>
      </c>
      <c r="F624" s="89">
        <v>744.9</v>
      </c>
      <c r="G624" s="104">
        <v>0.08</v>
      </c>
      <c r="H624" s="90">
        <f>F624-(F624*G624)</f>
        <v>685.30799999999999</v>
      </c>
      <c r="I624" s="90" t="s">
        <v>855</v>
      </c>
      <c r="J624" s="90" t="e">
        <f>ip12_3pl</f>
        <v>#REF!</v>
      </c>
      <c r="K624" s="86" t="e">
        <f>H624+J624</f>
        <v>#REF!</v>
      </c>
      <c r="L624" s="51">
        <v>12</v>
      </c>
      <c r="M624" s="77">
        <v>0.25</v>
      </c>
      <c r="N624" s="52" t="s">
        <v>977</v>
      </c>
      <c r="O624" s="118" t="s">
        <v>802</v>
      </c>
      <c r="P624" s="121" t="s">
        <v>2145</v>
      </c>
    </row>
    <row r="625" spans="1:16">
      <c r="A625" s="91" t="s">
        <v>1327</v>
      </c>
      <c r="B625" s="85" t="s">
        <v>1324</v>
      </c>
      <c r="C625" s="87">
        <v>1</v>
      </c>
      <c r="D625" s="88" t="s">
        <v>83</v>
      </c>
      <c r="E625" s="111" t="s">
        <v>1327</v>
      </c>
      <c r="F625" s="89">
        <v>744.9</v>
      </c>
      <c r="G625" s="104">
        <v>0.08</v>
      </c>
      <c r="H625" s="90">
        <f>F625-(F625*G625)</f>
        <v>685.30799999999999</v>
      </c>
      <c r="I625" s="90" t="s">
        <v>855</v>
      </c>
      <c r="J625" s="90" t="e">
        <f>ip12_3pl</f>
        <v>#REF!</v>
      </c>
      <c r="K625" s="86" t="e">
        <f>H625+J625</f>
        <v>#REF!</v>
      </c>
      <c r="L625" s="51">
        <v>12</v>
      </c>
      <c r="M625" s="77">
        <v>0.25</v>
      </c>
      <c r="N625" s="52" t="s">
        <v>977</v>
      </c>
      <c r="O625" s="118" t="s">
        <v>802</v>
      </c>
      <c r="P625" s="121" t="s">
        <v>2145</v>
      </c>
    </row>
    <row r="626" spans="1:16">
      <c r="A626" s="91" t="s">
        <v>1328</v>
      </c>
      <c r="B626" s="85" t="s">
        <v>1325</v>
      </c>
      <c r="C626" s="87">
        <v>1</v>
      </c>
      <c r="D626" s="88" t="s">
        <v>83</v>
      </c>
      <c r="E626" s="111" t="s">
        <v>1328</v>
      </c>
      <c r="F626" s="89">
        <v>744.9</v>
      </c>
      <c r="G626" s="104">
        <v>0.08</v>
      </c>
      <c r="H626" s="90">
        <f>F626-(F626*G626)</f>
        <v>685.30799999999999</v>
      </c>
      <c r="I626" s="90" t="s">
        <v>855</v>
      </c>
      <c r="J626" s="90" t="e">
        <f>ip12_3pl</f>
        <v>#REF!</v>
      </c>
      <c r="K626" s="86" t="e">
        <f>H626+J626</f>
        <v>#REF!</v>
      </c>
      <c r="L626" s="51">
        <v>12</v>
      </c>
      <c r="M626" s="77">
        <v>0.25</v>
      </c>
      <c r="N626" s="52" t="s">
        <v>977</v>
      </c>
      <c r="O626" s="118" t="s">
        <v>802</v>
      </c>
      <c r="P626" s="121" t="s">
        <v>2145</v>
      </c>
    </row>
    <row r="627" spans="1:16">
      <c r="A627" s="35" t="s">
        <v>855</v>
      </c>
      <c r="B627" s="36" t="s">
        <v>1426</v>
      </c>
      <c r="C627" s="37">
        <v>1</v>
      </c>
      <c r="D627" s="38" t="s">
        <v>376</v>
      </c>
      <c r="E627" s="112" t="s">
        <v>855</v>
      </c>
      <c r="F627" s="39"/>
      <c r="G627" s="102"/>
      <c r="H627" s="42">
        <v>30</v>
      </c>
      <c r="I627" s="42"/>
      <c r="J627" s="42"/>
      <c r="K627" s="42"/>
      <c r="L627" s="43" t="s">
        <v>71</v>
      </c>
      <c r="M627" s="77" t="s">
        <v>71</v>
      </c>
      <c r="N627" s="52" t="s">
        <v>122</v>
      </c>
      <c r="O627" s="118" t="s">
        <v>799</v>
      </c>
      <c r="P627" s="41" t="s">
        <v>2146</v>
      </c>
    </row>
    <row r="628" spans="1:16">
      <c r="A628" s="53" t="s">
        <v>1677</v>
      </c>
      <c r="B628" s="45" t="s">
        <v>1488</v>
      </c>
      <c r="C628" s="46">
        <v>1</v>
      </c>
      <c r="D628" s="54" t="s">
        <v>376</v>
      </c>
      <c r="E628" s="58" t="s">
        <v>1677</v>
      </c>
      <c r="F628" s="48"/>
      <c r="G628" s="103"/>
      <c r="H628" s="50">
        <v>5</v>
      </c>
      <c r="I628" s="50"/>
      <c r="J628" s="50"/>
      <c r="K628" s="50"/>
      <c r="L628" s="43" t="s">
        <v>71</v>
      </c>
      <c r="M628" s="77" t="s">
        <v>71</v>
      </c>
      <c r="N628" s="52" t="s">
        <v>122</v>
      </c>
      <c r="O628" s="118" t="s">
        <v>799</v>
      </c>
      <c r="P628" s="41" t="s">
        <v>2146</v>
      </c>
    </row>
    <row r="629" spans="1:16">
      <c r="A629" s="53" t="s">
        <v>1678</v>
      </c>
      <c r="B629" s="45" t="s">
        <v>1489</v>
      </c>
      <c r="C629" s="46">
        <v>1</v>
      </c>
      <c r="D629" s="54" t="s">
        <v>376</v>
      </c>
      <c r="E629" s="58" t="s">
        <v>1678</v>
      </c>
      <c r="F629" s="48"/>
      <c r="G629" s="103"/>
      <c r="H629" s="50">
        <v>15</v>
      </c>
      <c r="I629" s="50"/>
      <c r="J629" s="50"/>
      <c r="K629" s="50"/>
      <c r="L629" s="43" t="s">
        <v>71</v>
      </c>
      <c r="M629" s="77" t="s">
        <v>71</v>
      </c>
      <c r="N629" s="52" t="s">
        <v>122</v>
      </c>
      <c r="O629" s="118" t="s">
        <v>799</v>
      </c>
      <c r="P629" s="41" t="s">
        <v>2146</v>
      </c>
    </row>
    <row r="630" spans="1:16">
      <c r="A630" s="53" t="s">
        <v>1679</v>
      </c>
      <c r="B630" s="45" t="s">
        <v>1490</v>
      </c>
      <c r="C630" s="46">
        <v>1</v>
      </c>
      <c r="D630" s="54" t="s">
        <v>376</v>
      </c>
      <c r="E630" s="58" t="s">
        <v>1679</v>
      </c>
      <c r="F630" s="48"/>
      <c r="G630" s="103"/>
      <c r="H630" s="50">
        <v>39</v>
      </c>
      <c r="I630" s="50"/>
      <c r="J630" s="50"/>
      <c r="K630" s="50"/>
      <c r="L630" s="43" t="s">
        <v>71</v>
      </c>
      <c r="M630" s="77" t="s">
        <v>71</v>
      </c>
      <c r="N630" s="52" t="s">
        <v>122</v>
      </c>
      <c r="O630" s="118" t="s">
        <v>799</v>
      </c>
      <c r="P630" s="41" t="s">
        <v>2146</v>
      </c>
    </row>
    <row r="631" spans="1:16">
      <c r="A631" s="53" t="s">
        <v>1680</v>
      </c>
      <c r="B631" s="45" t="s">
        <v>1491</v>
      </c>
      <c r="C631" s="46">
        <v>1</v>
      </c>
      <c r="D631" s="54" t="s">
        <v>376</v>
      </c>
      <c r="E631" s="58" t="s">
        <v>1680</v>
      </c>
      <c r="F631" s="48"/>
      <c r="G631" s="103"/>
      <c r="H631" s="50">
        <v>59</v>
      </c>
      <c r="I631" s="50"/>
      <c r="J631" s="50"/>
      <c r="K631" s="50"/>
      <c r="L631" s="43" t="s">
        <v>71</v>
      </c>
      <c r="M631" s="77" t="s">
        <v>71</v>
      </c>
      <c r="N631" s="52" t="s">
        <v>122</v>
      </c>
      <c r="O631" s="118" t="s">
        <v>799</v>
      </c>
      <c r="P631" s="41" t="s">
        <v>2146</v>
      </c>
    </row>
    <row r="632" spans="1:16">
      <c r="A632" s="53" t="s">
        <v>1681</v>
      </c>
      <c r="B632" s="45" t="s">
        <v>1492</v>
      </c>
      <c r="C632" s="46">
        <v>1</v>
      </c>
      <c r="D632" s="54" t="s">
        <v>376</v>
      </c>
      <c r="E632" s="58" t="s">
        <v>1681</v>
      </c>
      <c r="F632" s="48"/>
      <c r="G632" s="103"/>
      <c r="H632" s="50">
        <v>85</v>
      </c>
      <c r="I632" s="50"/>
      <c r="J632" s="50"/>
      <c r="K632" s="50"/>
      <c r="L632" s="43" t="s">
        <v>71</v>
      </c>
      <c r="M632" s="77" t="s">
        <v>71</v>
      </c>
      <c r="N632" s="52" t="s">
        <v>122</v>
      </c>
      <c r="O632" s="118" t="s">
        <v>799</v>
      </c>
      <c r="P632" s="41" t="s">
        <v>2146</v>
      </c>
    </row>
    <row r="633" spans="1:16">
      <c r="A633" s="53" t="s">
        <v>1682</v>
      </c>
      <c r="B633" s="45" t="s">
        <v>1686</v>
      </c>
      <c r="C633" s="46">
        <v>1</v>
      </c>
      <c r="D633" s="54" t="s">
        <v>376</v>
      </c>
      <c r="E633" s="58" t="s">
        <v>1682</v>
      </c>
      <c r="F633" s="48"/>
      <c r="G633" s="103"/>
      <c r="H633" s="50">
        <v>20</v>
      </c>
      <c r="I633" s="50"/>
      <c r="J633" s="50"/>
      <c r="K633" s="50"/>
      <c r="L633" s="43" t="s">
        <v>71</v>
      </c>
      <c r="M633" s="77" t="s">
        <v>71</v>
      </c>
      <c r="N633" s="52" t="s">
        <v>122</v>
      </c>
      <c r="O633" s="118" t="s">
        <v>799</v>
      </c>
      <c r="P633" s="41" t="s">
        <v>2146</v>
      </c>
    </row>
    <row r="634" spans="1:16">
      <c r="A634" s="53" t="s">
        <v>1683</v>
      </c>
      <c r="B634" s="45" t="s">
        <v>1687</v>
      </c>
      <c r="C634" s="46">
        <v>1</v>
      </c>
      <c r="D634" s="54" t="s">
        <v>376</v>
      </c>
      <c r="E634" s="58" t="s">
        <v>1683</v>
      </c>
      <c r="F634" s="48"/>
      <c r="G634" s="103"/>
      <c r="H634" s="50">
        <v>35</v>
      </c>
      <c r="I634" s="50"/>
      <c r="J634" s="50"/>
      <c r="K634" s="50"/>
      <c r="L634" s="43" t="s">
        <v>71</v>
      </c>
      <c r="M634" s="77" t="s">
        <v>71</v>
      </c>
      <c r="N634" s="52" t="s">
        <v>122</v>
      </c>
      <c r="O634" s="118" t="s">
        <v>799</v>
      </c>
      <c r="P634" s="41" t="s">
        <v>2146</v>
      </c>
    </row>
    <row r="635" spans="1:16">
      <c r="A635" s="53" t="s">
        <v>1684</v>
      </c>
      <c r="B635" s="70" t="s">
        <v>1688</v>
      </c>
      <c r="C635" s="46">
        <v>1</v>
      </c>
      <c r="D635" s="54" t="s">
        <v>376</v>
      </c>
      <c r="E635" s="58" t="s">
        <v>1684</v>
      </c>
      <c r="F635" s="48"/>
      <c r="G635" s="103"/>
      <c r="H635" s="50">
        <v>65</v>
      </c>
      <c r="I635" s="50"/>
      <c r="J635" s="50"/>
      <c r="K635" s="50"/>
      <c r="L635" s="43" t="s">
        <v>71</v>
      </c>
      <c r="M635" s="77" t="s">
        <v>71</v>
      </c>
      <c r="N635" s="52" t="s">
        <v>122</v>
      </c>
      <c r="O635" s="118" t="s">
        <v>799</v>
      </c>
      <c r="P635" s="41" t="s">
        <v>2146</v>
      </c>
    </row>
    <row r="636" spans="1:16">
      <c r="A636" s="53" t="s">
        <v>1685</v>
      </c>
      <c r="B636" s="45" t="s">
        <v>1689</v>
      </c>
      <c r="C636" s="46">
        <v>1</v>
      </c>
      <c r="D636" s="54" t="s">
        <v>376</v>
      </c>
      <c r="E636" s="58" t="s">
        <v>1685</v>
      </c>
      <c r="F636" s="48"/>
      <c r="G636" s="103"/>
      <c r="H636" s="50">
        <v>100</v>
      </c>
      <c r="I636" s="50"/>
      <c r="J636" s="50"/>
      <c r="K636" s="50"/>
      <c r="L636" s="43" t="s">
        <v>71</v>
      </c>
      <c r="M636" s="77" t="s">
        <v>71</v>
      </c>
      <c r="N636" s="52" t="s">
        <v>122</v>
      </c>
      <c r="O636" s="118" t="s">
        <v>799</v>
      </c>
      <c r="P636" s="121" t="s">
        <v>2146</v>
      </c>
    </row>
    <row r="637" spans="1:16">
      <c r="A637" s="91" t="s">
        <v>1332</v>
      </c>
      <c r="B637" s="85" t="s">
        <v>979</v>
      </c>
      <c r="C637" s="87">
        <v>1</v>
      </c>
      <c r="D637" s="88" t="s">
        <v>83</v>
      </c>
      <c r="E637" s="111" t="s">
        <v>1332</v>
      </c>
      <c r="F637" s="89">
        <v>886.57</v>
      </c>
      <c r="G637" s="104">
        <v>0.08</v>
      </c>
      <c r="H637" s="90">
        <f t="shared" ref="H637:H659" si="53">F637-(F637*G637)</f>
        <v>815.64440000000002</v>
      </c>
      <c r="I637" s="90" t="s">
        <v>855</v>
      </c>
      <c r="J637" s="90" t="e">
        <f t="shared" ref="J637:J651" si="54">ip12_3pl</f>
        <v>#REF!</v>
      </c>
      <c r="K637" s="86" t="e">
        <f>H637+J637</f>
        <v>#REF!</v>
      </c>
      <c r="L637" s="51">
        <v>14</v>
      </c>
      <c r="M637" s="77">
        <v>0.25</v>
      </c>
      <c r="N637" s="52" t="s">
        <v>978</v>
      </c>
      <c r="O637" s="118" t="s">
        <v>802</v>
      </c>
      <c r="P637" s="121" t="s">
        <v>2145</v>
      </c>
    </row>
    <row r="638" spans="1:16">
      <c r="A638" s="91" t="s">
        <v>1333</v>
      </c>
      <c r="B638" s="85" t="s">
        <v>981</v>
      </c>
      <c r="C638" s="87">
        <v>1</v>
      </c>
      <c r="D638" s="88" t="s">
        <v>83</v>
      </c>
      <c r="E638" s="111" t="s">
        <v>1333</v>
      </c>
      <c r="F638" s="89">
        <v>886.57</v>
      </c>
      <c r="G638" s="104">
        <v>0.08</v>
      </c>
      <c r="H638" s="90">
        <f t="shared" si="53"/>
        <v>815.64440000000002</v>
      </c>
      <c r="I638" s="90" t="s">
        <v>855</v>
      </c>
      <c r="J638" s="90" t="e">
        <f t="shared" si="54"/>
        <v>#REF!</v>
      </c>
      <c r="K638" s="86" t="e">
        <f>H638+J638</f>
        <v>#REF!</v>
      </c>
      <c r="L638" s="51">
        <v>14</v>
      </c>
      <c r="M638" s="77">
        <v>0.25</v>
      </c>
      <c r="N638" s="52" t="s">
        <v>978</v>
      </c>
      <c r="O638" s="118" t="s">
        <v>802</v>
      </c>
      <c r="P638" s="121" t="s">
        <v>2145</v>
      </c>
    </row>
    <row r="639" spans="1:16">
      <c r="A639" s="91" t="s">
        <v>1334</v>
      </c>
      <c r="B639" s="85" t="s">
        <v>982</v>
      </c>
      <c r="C639" s="87">
        <v>1</v>
      </c>
      <c r="D639" s="88" t="s">
        <v>83</v>
      </c>
      <c r="E639" s="111" t="s">
        <v>1334</v>
      </c>
      <c r="F639" s="89">
        <v>886.57</v>
      </c>
      <c r="G639" s="104">
        <v>0.08</v>
      </c>
      <c r="H639" s="90">
        <f t="shared" si="53"/>
        <v>815.64440000000002</v>
      </c>
      <c r="I639" s="90" t="s">
        <v>855</v>
      </c>
      <c r="J639" s="90" t="e">
        <f t="shared" si="54"/>
        <v>#REF!</v>
      </c>
      <c r="K639" s="86" t="e">
        <f>H639+J639</f>
        <v>#REF!</v>
      </c>
      <c r="L639" s="51">
        <v>14</v>
      </c>
      <c r="M639" s="77">
        <v>0.25</v>
      </c>
      <c r="N639" s="52" t="s">
        <v>978</v>
      </c>
      <c r="O639" s="118" t="s">
        <v>802</v>
      </c>
      <c r="P639" s="121" t="s">
        <v>2145</v>
      </c>
    </row>
    <row r="640" spans="1:16">
      <c r="A640" s="91" t="s">
        <v>1335</v>
      </c>
      <c r="B640" s="85" t="s">
        <v>1329</v>
      </c>
      <c r="C640" s="87">
        <v>1</v>
      </c>
      <c r="D640" s="88" t="s">
        <v>83</v>
      </c>
      <c r="E640" s="111" t="s">
        <v>1335</v>
      </c>
      <c r="F640" s="89">
        <v>1069.9000000000001</v>
      </c>
      <c r="G640" s="104">
        <v>0.08</v>
      </c>
      <c r="H640" s="90">
        <f t="shared" si="53"/>
        <v>984.30800000000011</v>
      </c>
      <c r="I640" s="90" t="s">
        <v>855</v>
      </c>
      <c r="J640" s="90" t="e">
        <f t="shared" si="54"/>
        <v>#REF!</v>
      </c>
      <c r="K640" s="86" t="e">
        <f t="shared" ref="K640:K651" si="55">H640+J640</f>
        <v>#REF!</v>
      </c>
      <c r="L640" s="51">
        <v>14</v>
      </c>
      <c r="M640" s="77">
        <v>0.25</v>
      </c>
      <c r="N640" s="52" t="s">
        <v>980</v>
      </c>
      <c r="O640" s="118" t="s">
        <v>802</v>
      </c>
      <c r="P640" s="121" t="s">
        <v>2145</v>
      </c>
    </row>
    <row r="641" spans="1:16">
      <c r="A641" s="91" t="s">
        <v>1336</v>
      </c>
      <c r="B641" s="85" t="s">
        <v>1330</v>
      </c>
      <c r="C641" s="87">
        <v>1</v>
      </c>
      <c r="D641" s="88" t="s">
        <v>83</v>
      </c>
      <c r="E641" s="111" t="s">
        <v>1336</v>
      </c>
      <c r="F641" s="89">
        <v>1069.9000000000001</v>
      </c>
      <c r="G641" s="104">
        <v>0.08</v>
      </c>
      <c r="H641" s="90">
        <f t="shared" si="53"/>
        <v>984.30800000000011</v>
      </c>
      <c r="I641" s="90" t="s">
        <v>855</v>
      </c>
      <c r="J641" s="90" t="e">
        <f t="shared" si="54"/>
        <v>#REF!</v>
      </c>
      <c r="K641" s="86" t="e">
        <f t="shared" si="55"/>
        <v>#REF!</v>
      </c>
      <c r="L641" s="51">
        <v>14</v>
      </c>
      <c r="M641" s="77">
        <v>0.25</v>
      </c>
      <c r="N641" s="52" t="s">
        <v>980</v>
      </c>
      <c r="O641" s="118" t="s">
        <v>802</v>
      </c>
      <c r="P641" s="121" t="s">
        <v>2145</v>
      </c>
    </row>
    <row r="642" spans="1:16">
      <c r="A642" s="91" t="s">
        <v>1337</v>
      </c>
      <c r="B642" s="85" t="s">
        <v>1331</v>
      </c>
      <c r="C642" s="87">
        <v>1</v>
      </c>
      <c r="D642" s="88" t="s">
        <v>83</v>
      </c>
      <c r="E642" s="111" t="s">
        <v>1337</v>
      </c>
      <c r="F642" s="89">
        <v>1069.9000000000001</v>
      </c>
      <c r="G642" s="104">
        <v>0.08</v>
      </c>
      <c r="H642" s="90">
        <f t="shared" si="53"/>
        <v>984.30800000000011</v>
      </c>
      <c r="I642" s="90" t="s">
        <v>855</v>
      </c>
      <c r="J642" s="90" t="e">
        <f t="shared" si="54"/>
        <v>#REF!</v>
      </c>
      <c r="K642" s="86" t="e">
        <f t="shared" si="55"/>
        <v>#REF!</v>
      </c>
      <c r="L642" s="51">
        <v>14</v>
      </c>
      <c r="M642" s="77">
        <v>0.25</v>
      </c>
      <c r="N642" s="52" t="s">
        <v>980</v>
      </c>
      <c r="O642" s="118" t="s">
        <v>802</v>
      </c>
      <c r="P642" s="121" t="s">
        <v>2145</v>
      </c>
    </row>
    <row r="643" spans="1:16">
      <c r="A643" s="91" t="s">
        <v>1341</v>
      </c>
      <c r="B643" s="85" t="s">
        <v>1338</v>
      </c>
      <c r="C643" s="87">
        <v>1</v>
      </c>
      <c r="D643" s="88" t="s">
        <v>83</v>
      </c>
      <c r="E643" s="111" t="s">
        <v>1341</v>
      </c>
      <c r="F643" s="89">
        <v>878.23</v>
      </c>
      <c r="G643" s="104">
        <v>0.08</v>
      </c>
      <c r="H643" s="90">
        <f t="shared" si="53"/>
        <v>807.97159999999997</v>
      </c>
      <c r="I643" s="90" t="s">
        <v>855</v>
      </c>
      <c r="J643" s="90" t="e">
        <f t="shared" si="54"/>
        <v>#REF!</v>
      </c>
      <c r="K643" s="86" t="e">
        <f t="shared" si="55"/>
        <v>#REF!</v>
      </c>
      <c r="L643" s="51">
        <v>12</v>
      </c>
      <c r="M643" s="77">
        <v>0.25</v>
      </c>
      <c r="N643" s="52" t="s">
        <v>983</v>
      </c>
      <c r="O643" s="118" t="s">
        <v>802</v>
      </c>
      <c r="P643" s="121" t="s">
        <v>2145</v>
      </c>
    </row>
    <row r="644" spans="1:16">
      <c r="A644" s="91" t="s">
        <v>1342</v>
      </c>
      <c r="B644" s="85" t="s">
        <v>1339</v>
      </c>
      <c r="C644" s="87">
        <v>1</v>
      </c>
      <c r="D644" s="88" t="s">
        <v>83</v>
      </c>
      <c r="E644" s="111" t="s">
        <v>1342</v>
      </c>
      <c r="F644" s="89">
        <v>878.23</v>
      </c>
      <c r="G644" s="104">
        <v>0.08</v>
      </c>
      <c r="H644" s="90">
        <f t="shared" si="53"/>
        <v>807.97159999999997</v>
      </c>
      <c r="I644" s="90" t="s">
        <v>855</v>
      </c>
      <c r="J644" s="90" t="e">
        <f t="shared" si="54"/>
        <v>#REF!</v>
      </c>
      <c r="K644" s="86" t="e">
        <f t="shared" si="55"/>
        <v>#REF!</v>
      </c>
      <c r="L644" s="51">
        <v>12</v>
      </c>
      <c r="M644" s="77">
        <v>0.25</v>
      </c>
      <c r="N644" s="52" t="s">
        <v>983</v>
      </c>
      <c r="O644" s="118" t="s">
        <v>802</v>
      </c>
      <c r="P644" s="121" t="s">
        <v>2145</v>
      </c>
    </row>
    <row r="645" spans="1:16">
      <c r="A645" s="91" t="s">
        <v>1343</v>
      </c>
      <c r="B645" s="85" t="s">
        <v>1340</v>
      </c>
      <c r="C645" s="87">
        <v>1</v>
      </c>
      <c r="D645" s="88" t="s">
        <v>83</v>
      </c>
      <c r="E645" s="111" t="s">
        <v>1343</v>
      </c>
      <c r="F645" s="89">
        <v>878.23</v>
      </c>
      <c r="G645" s="104">
        <v>0.08</v>
      </c>
      <c r="H645" s="90">
        <f t="shared" si="53"/>
        <v>807.97159999999997</v>
      </c>
      <c r="I645" s="90" t="s">
        <v>855</v>
      </c>
      <c r="J645" s="90" t="e">
        <f t="shared" si="54"/>
        <v>#REF!</v>
      </c>
      <c r="K645" s="86" t="e">
        <f t="shared" si="55"/>
        <v>#REF!</v>
      </c>
      <c r="L645" s="51">
        <v>12</v>
      </c>
      <c r="M645" s="77">
        <v>0.25</v>
      </c>
      <c r="N645" s="52" t="s">
        <v>983</v>
      </c>
      <c r="O645" s="118" t="s">
        <v>802</v>
      </c>
      <c r="P645" s="121" t="s">
        <v>2145</v>
      </c>
    </row>
    <row r="646" spans="1:16">
      <c r="A646" s="91" t="s">
        <v>1347</v>
      </c>
      <c r="B646" s="85" t="s">
        <v>984</v>
      </c>
      <c r="C646" s="87">
        <v>1</v>
      </c>
      <c r="D646" s="88" t="s">
        <v>83</v>
      </c>
      <c r="E646" s="111" t="s">
        <v>1347</v>
      </c>
      <c r="F646" s="89">
        <v>1019.9</v>
      </c>
      <c r="G646" s="104">
        <v>0.08</v>
      </c>
      <c r="H646" s="90">
        <f t="shared" si="53"/>
        <v>938.30799999999999</v>
      </c>
      <c r="I646" s="90" t="s">
        <v>855</v>
      </c>
      <c r="J646" s="90" t="e">
        <f t="shared" si="54"/>
        <v>#REF!</v>
      </c>
      <c r="K646" s="86" t="e">
        <f t="shared" si="55"/>
        <v>#REF!</v>
      </c>
      <c r="L646" s="51">
        <v>14</v>
      </c>
      <c r="M646" s="77">
        <v>0.25</v>
      </c>
      <c r="N646" s="52" t="s">
        <v>985</v>
      </c>
      <c r="O646" s="118" t="s">
        <v>802</v>
      </c>
      <c r="P646" s="121" t="s">
        <v>2145</v>
      </c>
    </row>
    <row r="647" spans="1:16">
      <c r="A647" s="91" t="s">
        <v>1348</v>
      </c>
      <c r="B647" s="85" t="s">
        <v>986</v>
      </c>
      <c r="C647" s="87">
        <v>1</v>
      </c>
      <c r="D647" s="88" t="s">
        <v>83</v>
      </c>
      <c r="E647" s="111" t="s">
        <v>1348</v>
      </c>
      <c r="F647" s="89">
        <v>1019.9</v>
      </c>
      <c r="G647" s="104">
        <v>0.08</v>
      </c>
      <c r="H647" s="90">
        <f t="shared" si="53"/>
        <v>938.30799999999999</v>
      </c>
      <c r="I647" s="90" t="s">
        <v>855</v>
      </c>
      <c r="J647" s="90" t="e">
        <f t="shared" si="54"/>
        <v>#REF!</v>
      </c>
      <c r="K647" s="86" t="e">
        <f t="shared" si="55"/>
        <v>#REF!</v>
      </c>
      <c r="L647" s="51">
        <v>14</v>
      </c>
      <c r="M647" s="77">
        <v>0.25</v>
      </c>
      <c r="N647" s="52" t="s">
        <v>985</v>
      </c>
      <c r="O647" s="118" t="s">
        <v>802</v>
      </c>
      <c r="P647" s="121" t="s">
        <v>2145</v>
      </c>
    </row>
    <row r="648" spans="1:16">
      <c r="A648" s="91" t="s">
        <v>1349</v>
      </c>
      <c r="B648" s="85" t="s">
        <v>987</v>
      </c>
      <c r="C648" s="87">
        <v>1</v>
      </c>
      <c r="D648" s="88" t="s">
        <v>83</v>
      </c>
      <c r="E648" s="111" t="s">
        <v>1349</v>
      </c>
      <c r="F648" s="89">
        <v>1019.9</v>
      </c>
      <c r="G648" s="104">
        <v>0.08</v>
      </c>
      <c r="H648" s="90">
        <f t="shared" si="53"/>
        <v>938.30799999999999</v>
      </c>
      <c r="I648" s="90" t="s">
        <v>855</v>
      </c>
      <c r="J648" s="90" t="e">
        <f t="shared" si="54"/>
        <v>#REF!</v>
      </c>
      <c r="K648" s="86" t="e">
        <f t="shared" si="55"/>
        <v>#REF!</v>
      </c>
      <c r="L648" s="51">
        <v>14</v>
      </c>
      <c r="M648" s="77">
        <v>0.25</v>
      </c>
      <c r="N648" s="52" t="s">
        <v>985</v>
      </c>
      <c r="O648" s="118" t="s">
        <v>802</v>
      </c>
      <c r="P648" s="121" t="s">
        <v>2145</v>
      </c>
    </row>
    <row r="649" spans="1:16">
      <c r="A649" s="91" t="s">
        <v>1350</v>
      </c>
      <c r="B649" s="85" t="s">
        <v>1344</v>
      </c>
      <c r="C649" s="87">
        <v>1</v>
      </c>
      <c r="D649" s="88" t="s">
        <v>83</v>
      </c>
      <c r="E649" s="111" t="s">
        <v>1350</v>
      </c>
      <c r="F649" s="89">
        <v>1203.23</v>
      </c>
      <c r="G649" s="104">
        <v>0.08</v>
      </c>
      <c r="H649" s="90">
        <f t="shared" si="53"/>
        <v>1106.9716000000001</v>
      </c>
      <c r="I649" s="90" t="s">
        <v>855</v>
      </c>
      <c r="J649" s="90" t="e">
        <f t="shared" si="54"/>
        <v>#REF!</v>
      </c>
      <c r="K649" s="86" t="e">
        <f t="shared" si="55"/>
        <v>#REF!</v>
      </c>
      <c r="L649" s="51">
        <v>14</v>
      </c>
      <c r="M649" s="77">
        <v>0.25</v>
      </c>
      <c r="N649" s="52" t="s">
        <v>1690</v>
      </c>
      <c r="O649" s="118" t="s">
        <v>802</v>
      </c>
      <c r="P649" s="121" t="s">
        <v>2145</v>
      </c>
    </row>
    <row r="650" spans="1:16">
      <c r="A650" s="91" t="s">
        <v>1351</v>
      </c>
      <c r="B650" s="85" t="s">
        <v>1345</v>
      </c>
      <c r="C650" s="87">
        <v>1</v>
      </c>
      <c r="D650" s="88" t="s">
        <v>83</v>
      </c>
      <c r="E650" s="111" t="s">
        <v>1351</v>
      </c>
      <c r="F650" s="89">
        <v>1203.23</v>
      </c>
      <c r="G650" s="104">
        <v>0.08</v>
      </c>
      <c r="H650" s="90">
        <f t="shared" si="53"/>
        <v>1106.9716000000001</v>
      </c>
      <c r="I650" s="90" t="s">
        <v>855</v>
      </c>
      <c r="J650" s="90" t="e">
        <f t="shared" si="54"/>
        <v>#REF!</v>
      </c>
      <c r="K650" s="86" t="e">
        <f t="shared" si="55"/>
        <v>#REF!</v>
      </c>
      <c r="L650" s="51">
        <v>14</v>
      </c>
      <c r="M650" s="77">
        <v>0.25</v>
      </c>
      <c r="N650" s="52" t="s">
        <v>1690</v>
      </c>
      <c r="O650" s="118" t="s">
        <v>802</v>
      </c>
      <c r="P650" s="121" t="s">
        <v>2145</v>
      </c>
    </row>
    <row r="651" spans="1:16">
      <c r="A651" s="91" t="s">
        <v>1352</v>
      </c>
      <c r="B651" s="85" t="s">
        <v>1346</v>
      </c>
      <c r="C651" s="87">
        <v>1</v>
      </c>
      <c r="D651" s="88" t="s">
        <v>83</v>
      </c>
      <c r="E651" s="111" t="s">
        <v>1352</v>
      </c>
      <c r="F651" s="89">
        <v>1203.23</v>
      </c>
      <c r="G651" s="104">
        <v>0.08</v>
      </c>
      <c r="H651" s="90">
        <f t="shared" si="53"/>
        <v>1106.9716000000001</v>
      </c>
      <c r="I651" s="90" t="s">
        <v>855</v>
      </c>
      <c r="J651" s="90" t="e">
        <f t="shared" si="54"/>
        <v>#REF!</v>
      </c>
      <c r="K651" s="86" t="e">
        <f t="shared" si="55"/>
        <v>#REF!</v>
      </c>
      <c r="L651" s="51">
        <v>14</v>
      </c>
      <c r="M651" s="77">
        <v>0.25</v>
      </c>
      <c r="N651" s="52" t="s">
        <v>1690</v>
      </c>
      <c r="O651" s="118" t="s">
        <v>802</v>
      </c>
      <c r="P651" s="121" t="s">
        <v>2145</v>
      </c>
    </row>
    <row r="652" spans="1:16">
      <c r="A652" s="44" t="s">
        <v>37</v>
      </c>
      <c r="B652" s="45" t="s">
        <v>381</v>
      </c>
      <c r="C652" s="46">
        <v>1</v>
      </c>
      <c r="D652" s="59" t="s">
        <v>83</v>
      </c>
      <c r="E652" s="60" t="s">
        <v>37</v>
      </c>
      <c r="F652" s="17">
        <v>20.83</v>
      </c>
      <c r="G652" s="106">
        <v>0.1</v>
      </c>
      <c r="H652" s="61">
        <f t="shared" si="53"/>
        <v>18.747</v>
      </c>
      <c r="I652" s="50"/>
      <c r="J652" s="50"/>
      <c r="K652" s="50"/>
      <c r="L652" s="51" t="s">
        <v>71</v>
      </c>
      <c r="M652" s="77">
        <v>0.02</v>
      </c>
      <c r="N652" s="57" t="s">
        <v>121</v>
      </c>
      <c r="O652" s="118" t="s">
        <v>800</v>
      </c>
      <c r="P652" s="41" t="s">
        <v>2148</v>
      </c>
    </row>
    <row r="653" spans="1:16">
      <c r="A653" s="44" t="s">
        <v>811</v>
      </c>
      <c r="B653" s="45" t="s">
        <v>812</v>
      </c>
      <c r="C653" s="46">
        <v>1</v>
      </c>
      <c r="D653" s="59" t="s">
        <v>195</v>
      </c>
      <c r="E653" s="60" t="s">
        <v>811</v>
      </c>
      <c r="F653" s="17">
        <v>22.5</v>
      </c>
      <c r="G653" s="106">
        <v>0.2</v>
      </c>
      <c r="H653" s="61">
        <f t="shared" si="53"/>
        <v>18</v>
      </c>
      <c r="I653" s="50"/>
      <c r="J653" s="50"/>
      <c r="K653" s="50"/>
      <c r="L653" s="51" t="s">
        <v>71</v>
      </c>
      <c r="M653" s="77">
        <v>0.02</v>
      </c>
      <c r="N653" s="57" t="s">
        <v>121</v>
      </c>
      <c r="O653" s="118" t="s">
        <v>800</v>
      </c>
      <c r="P653" s="41" t="s">
        <v>2148</v>
      </c>
    </row>
    <row r="654" spans="1:16">
      <c r="A654" s="44" t="s">
        <v>813</v>
      </c>
      <c r="B654" s="45" t="s">
        <v>814</v>
      </c>
      <c r="C654" s="46">
        <v>1</v>
      </c>
      <c r="D654" s="59" t="s">
        <v>195</v>
      </c>
      <c r="E654" s="60" t="s">
        <v>813</v>
      </c>
      <c r="F654" s="17">
        <v>25</v>
      </c>
      <c r="G654" s="106">
        <v>0.2</v>
      </c>
      <c r="H654" s="61">
        <f t="shared" si="53"/>
        <v>20</v>
      </c>
      <c r="I654" s="50"/>
      <c r="J654" s="50"/>
      <c r="K654" s="50"/>
      <c r="L654" s="51" t="s">
        <v>71</v>
      </c>
      <c r="M654" s="77">
        <v>0.02</v>
      </c>
      <c r="N654" s="57" t="s">
        <v>121</v>
      </c>
      <c r="O654" s="118" t="s">
        <v>800</v>
      </c>
      <c r="P654" s="41" t="s">
        <v>2148</v>
      </c>
    </row>
    <row r="655" spans="1:16">
      <c r="A655" s="44" t="s">
        <v>1827</v>
      </c>
      <c r="B655" s="45" t="s">
        <v>228</v>
      </c>
      <c r="C655" s="46">
        <v>1</v>
      </c>
      <c r="D655" s="54" t="s">
        <v>83</v>
      </c>
      <c r="E655" s="63" t="s">
        <v>1827</v>
      </c>
      <c r="F655" s="48">
        <v>132.5</v>
      </c>
      <c r="G655" s="103">
        <v>0.05</v>
      </c>
      <c r="H655" s="50">
        <f t="shared" si="53"/>
        <v>125.875</v>
      </c>
      <c r="I655" s="50"/>
      <c r="J655" s="50"/>
      <c r="K655" s="50"/>
      <c r="L655" s="51" t="s">
        <v>71</v>
      </c>
      <c r="M655" s="77">
        <v>0.05</v>
      </c>
      <c r="N655" s="52" t="s">
        <v>121</v>
      </c>
      <c r="O655" s="118" t="s">
        <v>800</v>
      </c>
      <c r="P655" s="41" t="s">
        <v>2148</v>
      </c>
    </row>
    <row r="656" spans="1:16">
      <c r="A656" s="44" t="s">
        <v>865</v>
      </c>
      <c r="B656" s="45" t="s">
        <v>866</v>
      </c>
      <c r="C656" s="46">
        <v>1</v>
      </c>
      <c r="D656" s="47" t="s">
        <v>90</v>
      </c>
      <c r="E656" s="58" t="s">
        <v>865</v>
      </c>
      <c r="F656" s="48">
        <v>53.23</v>
      </c>
      <c r="G656" s="103">
        <v>0.2</v>
      </c>
      <c r="H656" s="50">
        <f t="shared" si="53"/>
        <v>42.583999999999996</v>
      </c>
      <c r="I656" s="50"/>
      <c r="J656" s="50"/>
      <c r="K656" s="50"/>
      <c r="L656" s="51" t="s">
        <v>71</v>
      </c>
      <c r="M656" s="77" t="s">
        <v>71</v>
      </c>
      <c r="N656" s="52" t="s">
        <v>121</v>
      </c>
      <c r="O656" s="119" t="s">
        <v>800</v>
      </c>
      <c r="P656" s="121" t="s">
        <v>2148</v>
      </c>
    </row>
    <row r="657" spans="1:16">
      <c r="A657" s="44" t="s">
        <v>859</v>
      </c>
      <c r="B657" s="45" t="s">
        <v>860</v>
      </c>
      <c r="C657" s="46">
        <v>1</v>
      </c>
      <c r="D657" s="47" t="s">
        <v>85</v>
      </c>
      <c r="E657" s="58" t="s">
        <v>859</v>
      </c>
      <c r="F657" s="48">
        <v>36</v>
      </c>
      <c r="G657" s="103">
        <v>0.2</v>
      </c>
      <c r="H657" s="50">
        <f t="shared" si="53"/>
        <v>28.8</v>
      </c>
      <c r="I657" s="50"/>
      <c r="J657" s="50"/>
      <c r="K657" s="50"/>
      <c r="L657" s="51" t="s">
        <v>71</v>
      </c>
      <c r="M657" s="77">
        <v>0.02</v>
      </c>
      <c r="N657" s="52" t="s">
        <v>121</v>
      </c>
      <c r="O657" s="119" t="s">
        <v>800</v>
      </c>
      <c r="P657" s="121" t="s">
        <v>2148</v>
      </c>
    </row>
    <row r="658" spans="1:16">
      <c r="A658" s="44" t="s">
        <v>1842</v>
      </c>
      <c r="B658" s="45" t="s">
        <v>1869</v>
      </c>
      <c r="C658" s="46">
        <v>1</v>
      </c>
      <c r="D658" s="54" t="s">
        <v>195</v>
      </c>
      <c r="E658" s="63" t="s">
        <v>1842</v>
      </c>
      <c r="F658" s="48">
        <v>38.33</v>
      </c>
      <c r="G658" s="103">
        <v>0.2</v>
      </c>
      <c r="H658" s="50">
        <f t="shared" si="53"/>
        <v>30.663999999999998</v>
      </c>
      <c r="I658" s="50"/>
      <c r="J658" s="50"/>
      <c r="K658" s="50"/>
      <c r="L658" s="51" t="s">
        <v>71</v>
      </c>
      <c r="M658" s="77">
        <v>0.02</v>
      </c>
      <c r="N658" s="52" t="s">
        <v>121</v>
      </c>
      <c r="O658" s="118" t="s">
        <v>800</v>
      </c>
      <c r="P658" s="121" t="s">
        <v>2148</v>
      </c>
    </row>
    <row r="659" spans="1:16">
      <c r="A659" s="44" t="s">
        <v>2381</v>
      </c>
      <c r="B659" s="45" t="s">
        <v>2382</v>
      </c>
      <c r="C659" s="46">
        <v>1</v>
      </c>
      <c r="D659" s="54" t="s">
        <v>195</v>
      </c>
      <c r="E659" s="63" t="s">
        <v>2381</v>
      </c>
      <c r="F659" s="48">
        <v>40.83</v>
      </c>
      <c r="G659" s="103">
        <v>0.2</v>
      </c>
      <c r="H659" s="50">
        <f t="shared" si="53"/>
        <v>32.664000000000001</v>
      </c>
      <c r="I659" s="50"/>
      <c r="J659" s="50"/>
      <c r="K659" s="50"/>
      <c r="L659" s="51" t="s">
        <v>71</v>
      </c>
      <c r="M659" s="77">
        <v>0.02</v>
      </c>
      <c r="N659" s="57" t="s">
        <v>121</v>
      </c>
      <c r="O659" s="118" t="s">
        <v>800</v>
      </c>
      <c r="P659" s="41" t="s">
        <v>2148</v>
      </c>
    </row>
    <row r="660" spans="1:16">
      <c r="A660" s="44" t="s">
        <v>39</v>
      </c>
      <c r="B660" s="45" t="s">
        <v>42</v>
      </c>
      <c r="C660" s="46">
        <v>1</v>
      </c>
      <c r="D660" s="54" t="s">
        <v>83</v>
      </c>
      <c r="E660" s="63" t="s">
        <v>39</v>
      </c>
      <c r="F660" s="48"/>
      <c r="G660" s="103"/>
      <c r="H660" s="50">
        <v>10</v>
      </c>
      <c r="I660" s="50"/>
      <c r="J660" s="50"/>
      <c r="K660" s="50"/>
      <c r="L660" s="51" t="s">
        <v>71</v>
      </c>
      <c r="M660" s="77" t="s">
        <v>71</v>
      </c>
      <c r="N660" s="57" t="s">
        <v>121</v>
      </c>
      <c r="O660" s="118" t="s">
        <v>800</v>
      </c>
      <c r="P660" s="41" t="s">
        <v>2158</v>
      </c>
    </row>
    <row r="661" spans="1:16">
      <c r="A661" s="44" t="s">
        <v>40</v>
      </c>
      <c r="B661" s="45" t="s">
        <v>41</v>
      </c>
      <c r="C661" s="46">
        <v>1</v>
      </c>
      <c r="D661" s="54" t="s">
        <v>83</v>
      </c>
      <c r="E661" s="63" t="s">
        <v>40</v>
      </c>
      <c r="F661" s="48"/>
      <c r="G661" s="103"/>
      <c r="H661" s="50">
        <v>25</v>
      </c>
      <c r="I661" s="50"/>
      <c r="J661" s="50"/>
      <c r="K661" s="50"/>
      <c r="L661" s="51" t="s">
        <v>71</v>
      </c>
      <c r="M661" s="77" t="s">
        <v>71</v>
      </c>
      <c r="N661" s="57" t="s">
        <v>121</v>
      </c>
      <c r="O661" s="118" t="s">
        <v>800</v>
      </c>
      <c r="P661" s="41" t="s">
        <v>2158</v>
      </c>
    </row>
    <row r="662" spans="1:16">
      <c r="A662" s="44" t="s">
        <v>191</v>
      </c>
      <c r="B662" s="45" t="s">
        <v>192</v>
      </c>
      <c r="C662" s="46">
        <v>1</v>
      </c>
      <c r="D662" s="47" t="s">
        <v>83</v>
      </c>
      <c r="E662" s="58" t="s">
        <v>191</v>
      </c>
      <c r="F662" s="48"/>
      <c r="G662" s="103"/>
      <c r="H662" s="50">
        <v>50</v>
      </c>
      <c r="I662" s="50"/>
      <c r="J662" s="50"/>
      <c r="K662" s="50"/>
      <c r="L662" s="51" t="s">
        <v>71</v>
      </c>
      <c r="M662" s="77" t="s">
        <v>71</v>
      </c>
      <c r="N662" s="52" t="s">
        <v>121</v>
      </c>
      <c r="O662" s="119" t="s">
        <v>800</v>
      </c>
      <c r="P662" s="49" t="s">
        <v>2158</v>
      </c>
    </row>
    <row r="663" spans="1:16">
      <c r="A663" s="44" t="s">
        <v>832</v>
      </c>
      <c r="B663" s="45" t="s">
        <v>194</v>
      </c>
      <c r="C663" s="46">
        <v>1</v>
      </c>
      <c r="D663" s="47" t="s">
        <v>83</v>
      </c>
      <c r="E663" s="58" t="s">
        <v>832</v>
      </c>
      <c r="F663" s="48">
        <v>24.17</v>
      </c>
      <c r="G663" s="103">
        <v>0.1</v>
      </c>
      <c r="H663" s="50">
        <f t="shared" ref="H663:H708" si="56">F663-(F663*G663)</f>
        <v>21.753</v>
      </c>
      <c r="I663" s="50"/>
      <c r="J663" s="50"/>
      <c r="K663" s="50"/>
      <c r="L663" s="51" t="s">
        <v>71</v>
      </c>
      <c r="M663" s="77">
        <v>0.01</v>
      </c>
      <c r="N663" s="52" t="s">
        <v>121</v>
      </c>
      <c r="O663" s="119" t="s">
        <v>800</v>
      </c>
      <c r="P663" s="41" t="s">
        <v>2148</v>
      </c>
    </row>
    <row r="664" spans="1:16">
      <c r="A664" s="44" t="s">
        <v>339</v>
      </c>
      <c r="B664" s="45" t="s">
        <v>340</v>
      </c>
      <c r="C664" s="46">
        <v>1</v>
      </c>
      <c r="D664" s="59" t="s">
        <v>83</v>
      </c>
      <c r="E664" s="60" t="s">
        <v>339</v>
      </c>
      <c r="F664" s="48">
        <v>24.17</v>
      </c>
      <c r="G664" s="106">
        <v>0.1</v>
      </c>
      <c r="H664" s="61">
        <f t="shared" si="56"/>
        <v>21.753</v>
      </c>
      <c r="I664" s="50"/>
      <c r="J664" s="50"/>
      <c r="K664" s="50"/>
      <c r="L664" s="51" t="s">
        <v>71</v>
      </c>
      <c r="M664" s="77">
        <v>0.02</v>
      </c>
      <c r="N664" s="57" t="s">
        <v>121</v>
      </c>
      <c r="O664" s="118" t="s">
        <v>800</v>
      </c>
      <c r="P664" s="41" t="s">
        <v>2148</v>
      </c>
    </row>
    <row r="665" spans="1:16">
      <c r="A665" s="44" t="s">
        <v>185</v>
      </c>
      <c r="B665" s="45" t="s">
        <v>186</v>
      </c>
      <c r="C665" s="46">
        <v>1</v>
      </c>
      <c r="D665" s="47" t="s">
        <v>83</v>
      </c>
      <c r="E665" s="58" t="s">
        <v>185</v>
      </c>
      <c r="F665" s="48">
        <v>70.83</v>
      </c>
      <c r="G665" s="103">
        <v>0.1</v>
      </c>
      <c r="H665" s="50">
        <f t="shared" si="56"/>
        <v>63.747</v>
      </c>
      <c r="I665" s="50"/>
      <c r="J665" s="50"/>
      <c r="K665" s="50"/>
      <c r="L665" s="51" t="s">
        <v>71</v>
      </c>
      <c r="M665" s="77">
        <v>0.02</v>
      </c>
      <c r="N665" s="52" t="s">
        <v>121</v>
      </c>
      <c r="O665" s="119" t="s">
        <v>800</v>
      </c>
      <c r="P665" s="41" t="s">
        <v>2148</v>
      </c>
    </row>
    <row r="666" spans="1:16">
      <c r="A666" s="44" t="s">
        <v>2159</v>
      </c>
      <c r="B666" s="45" t="s">
        <v>1927</v>
      </c>
      <c r="C666" s="46">
        <v>1</v>
      </c>
      <c r="D666" s="59" t="s">
        <v>105</v>
      </c>
      <c r="E666" s="60" t="s">
        <v>1926</v>
      </c>
      <c r="F666" s="48">
        <v>79</v>
      </c>
      <c r="G666" s="106">
        <v>0.1</v>
      </c>
      <c r="H666" s="61">
        <f t="shared" si="56"/>
        <v>71.099999999999994</v>
      </c>
      <c r="I666" s="50"/>
      <c r="J666" s="50"/>
      <c r="K666" s="50"/>
      <c r="L666" s="51" t="s">
        <v>71</v>
      </c>
      <c r="M666" s="77">
        <v>0.05</v>
      </c>
      <c r="N666" s="57" t="s">
        <v>121</v>
      </c>
      <c r="O666" s="118" t="s">
        <v>800</v>
      </c>
      <c r="P666" s="41" t="s">
        <v>2148</v>
      </c>
    </row>
    <row r="667" spans="1:16">
      <c r="A667" s="44" t="s">
        <v>138</v>
      </c>
      <c r="B667" s="45" t="s">
        <v>139</v>
      </c>
      <c r="C667" s="46">
        <v>1</v>
      </c>
      <c r="D667" s="59" t="s">
        <v>90</v>
      </c>
      <c r="E667" s="60" t="s">
        <v>138</v>
      </c>
      <c r="F667" s="17">
        <v>42.63</v>
      </c>
      <c r="G667" s="106">
        <v>0.2</v>
      </c>
      <c r="H667" s="61">
        <f t="shared" si="56"/>
        <v>34.103999999999999</v>
      </c>
      <c r="I667" s="50"/>
      <c r="J667" s="50"/>
      <c r="K667" s="50"/>
      <c r="L667" s="51" t="s">
        <v>71</v>
      </c>
      <c r="M667" s="77" t="s">
        <v>71</v>
      </c>
      <c r="N667" s="57" t="s">
        <v>121</v>
      </c>
      <c r="O667" s="118" t="s">
        <v>800</v>
      </c>
      <c r="P667" s="41" t="s">
        <v>2148</v>
      </c>
    </row>
    <row r="668" spans="1:16">
      <c r="A668" s="44">
        <v>100927</v>
      </c>
      <c r="B668" s="45" t="s">
        <v>1858</v>
      </c>
      <c r="C668" s="46">
        <v>1</v>
      </c>
      <c r="D668" s="59" t="s">
        <v>87</v>
      </c>
      <c r="E668" s="60">
        <v>100927</v>
      </c>
      <c r="F668" s="17">
        <v>37.54</v>
      </c>
      <c r="G668" s="106">
        <v>0.2</v>
      </c>
      <c r="H668" s="61">
        <f t="shared" si="56"/>
        <v>30.032</v>
      </c>
      <c r="I668" s="50"/>
      <c r="J668" s="50"/>
      <c r="K668" s="50"/>
      <c r="L668" s="51" t="s">
        <v>71</v>
      </c>
      <c r="M668" s="77" t="s">
        <v>71</v>
      </c>
      <c r="N668" s="57" t="s">
        <v>121</v>
      </c>
      <c r="O668" s="118" t="s">
        <v>800</v>
      </c>
      <c r="P668" s="41" t="s">
        <v>2148</v>
      </c>
    </row>
    <row r="669" spans="1:16">
      <c r="A669" s="44" t="s">
        <v>1861</v>
      </c>
      <c r="B669" s="45" t="s">
        <v>1862</v>
      </c>
      <c r="C669" s="46">
        <v>1</v>
      </c>
      <c r="D669" s="59" t="s">
        <v>232</v>
      </c>
      <c r="E669" s="60" t="s">
        <v>1861</v>
      </c>
      <c r="F669" s="17">
        <v>29.16</v>
      </c>
      <c r="G669" s="106">
        <v>0.1</v>
      </c>
      <c r="H669" s="61">
        <f t="shared" si="56"/>
        <v>26.244</v>
      </c>
      <c r="I669" s="50"/>
      <c r="J669" s="50"/>
      <c r="K669" s="50"/>
      <c r="L669" s="51" t="s">
        <v>71</v>
      </c>
      <c r="M669" s="77">
        <v>0.02</v>
      </c>
      <c r="N669" s="57" t="s">
        <v>121</v>
      </c>
      <c r="O669" s="118" t="s">
        <v>800</v>
      </c>
      <c r="P669" s="41" t="s">
        <v>2148</v>
      </c>
    </row>
    <row r="670" spans="1:16">
      <c r="A670" s="44" t="s">
        <v>309</v>
      </c>
      <c r="B670" s="45" t="s">
        <v>311</v>
      </c>
      <c r="C670" s="46">
        <v>1</v>
      </c>
      <c r="D670" s="59" t="s">
        <v>136</v>
      </c>
      <c r="E670" s="60" t="s">
        <v>309</v>
      </c>
      <c r="F670" s="17">
        <v>24.99</v>
      </c>
      <c r="G670" s="106">
        <v>0.2</v>
      </c>
      <c r="H670" s="61">
        <f t="shared" si="56"/>
        <v>19.991999999999997</v>
      </c>
      <c r="I670" s="50"/>
      <c r="J670" s="50"/>
      <c r="K670" s="50"/>
      <c r="L670" s="51" t="s">
        <v>71</v>
      </c>
      <c r="M670" s="77">
        <v>0.02</v>
      </c>
      <c r="N670" s="57" t="s">
        <v>121</v>
      </c>
      <c r="O670" s="118" t="s">
        <v>800</v>
      </c>
      <c r="P670" s="41" t="s">
        <v>2148</v>
      </c>
    </row>
    <row r="671" spans="1:16">
      <c r="A671" s="44" t="s">
        <v>310</v>
      </c>
      <c r="B671" s="45" t="s">
        <v>312</v>
      </c>
      <c r="C671" s="46">
        <v>1</v>
      </c>
      <c r="D671" s="59" t="s">
        <v>136</v>
      </c>
      <c r="E671" s="60" t="s">
        <v>310</v>
      </c>
      <c r="F671" s="17">
        <v>24.99</v>
      </c>
      <c r="G671" s="106">
        <v>0.2</v>
      </c>
      <c r="H671" s="61">
        <f t="shared" si="56"/>
        <v>19.991999999999997</v>
      </c>
      <c r="I671" s="50"/>
      <c r="J671" s="50"/>
      <c r="K671" s="50"/>
      <c r="L671" s="51" t="s">
        <v>71</v>
      </c>
      <c r="M671" s="77">
        <v>0.02</v>
      </c>
      <c r="N671" s="57" t="s">
        <v>121</v>
      </c>
      <c r="O671" s="118" t="s">
        <v>800</v>
      </c>
      <c r="P671" s="41" t="s">
        <v>2148</v>
      </c>
    </row>
    <row r="672" spans="1:16">
      <c r="A672" s="44" t="s">
        <v>988</v>
      </c>
      <c r="B672" s="45" t="s">
        <v>990</v>
      </c>
      <c r="C672" s="46">
        <v>1</v>
      </c>
      <c r="D672" s="54" t="s">
        <v>989</v>
      </c>
      <c r="E672" s="63" t="s">
        <v>988</v>
      </c>
      <c r="F672" s="48">
        <v>66.63</v>
      </c>
      <c r="G672" s="103">
        <v>0.2</v>
      </c>
      <c r="H672" s="50">
        <f t="shared" si="56"/>
        <v>53.303999999999995</v>
      </c>
      <c r="I672" s="50"/>
      <c r="J672" s="50"/>
      <c r="K672" s="50"/>
      <c r="L672" s="51" t="s">
        <v>71</v>
      </c>
      <c r="M672" s="77">
        <v>0.1</v>
      </c>
      <c r="N672" s="57" t="s">
        <v>121</v>
      </c>
      <c r="O672" s="118" t="s">
        <v>800</v>
      </c>
      <c r="P672" s="41" t="s">
        <v>2148</v>
      </c>
    </row>
    <row r="673" spans="1:16">
      <c r="A673" s="44" t="s">
        <v>891</v>
      </c>
      <c r="B673" s="45" t="s">
        <v>892</v>
      </c>
      <c r="C673" s="46">
        <v>1</v>
      </c>
      <c r="D673" s="54" t="s">
        <v>907</v>
      </c>
      <c r="E673" s="63" t="s">
        <v>891</v>
      </c>
      <c r="F673" s="48">
        <v>20.83</v>
      </c>
      <c r="G673" s="103">
        <v>0.2</v>
      </c>
      <c r="H673" s="50">
        <f t="shared" si="56"/>
        <v>16.663999999999998</v>
      </c>
      <c r="I673" s="50"/>
      <c r="J673" s="50"/>
      <c r="K673" s="50"/>
      <c r="L673" s="51" t="s">
        <v>71</v>
      </c>
      <c r="M673" s="77" t="s">
        <v>71</v>
      </c>
      <c r="N673" s="57" t="s">
        <v>121</v>
      </c>
      <c r="O673" s="118" t="s">
        <v>800</v>
      </c>
      <c r="P673" s="41" t="s">
        <v>2148</v>
      </c>
    </row>
    <row r="674" spans="1:16">
      <c r="A674" s="44" t="s">
        <v>893</v>
      </c>
      <c r="B674" s="45" t="s">
        <v>894</v>
      </c>
      <c r="C674" s="46">
        <v>1</v>
      </c>
      <c r="D674" s="54" t="s">
        <v>907</v>
      </c>
      <c r="E674" s="63" t="s">
        <v>893</v>
      </c>
      <c r="F674" s="48">
        <v>20.83</v>
      </c>
      <c r="G674" s="103">
        <v>0.2</v>
      </c>
      <c r="H674" s="50">
        <f t="shared" si="56"/>
        <v>16.663999999999998</v>
      </c>
      <c r="I674" s="50"/>
      <c r="J674" s="50"/>
      <c r="K674" s="50"/>
      <c r="L674" s="51" t="s">
        <v>71</v>
      </c>
      <c r="M674" s="77" t="s">
        <v>71</v>
      </c>
      <c r="N674" s="57" t="s">
        <v>121</v>
      </c>
      <c r="O674" s="118" t="s">
        <v>800</v>
      </c>
      <c r="P674" s="41" t="s">
        <v>2148</v>
      </c>
    </row>
    <row r="675" spans="1:16">
      <c r="A675" s="44" t="s">
        <v>895</v>
      </c>
      <c r="B675" s="45" t="s">
        <v>896</v>
      </c>
      <c r="C675" s="46">
        <v>1</v>
      </c>
      <c r="D675" s="54" t="s">
        <v>237</v>
      </c>
      <c r="E675" s="63" t="s">
        <v>895</v>
      </c>
      <c r="F675" s="48">
        <v>39.33</v>
      </c>
      <c r="G675" s="103">
        <v>0.2</v>
      </c>
      <c r="H675" s="50">
        <f t="shared" si="56"/>
        <v>31.463999999999999</v>
      </c>
      <c r="I675" s="50"/>
      <c r="J675" s="50"/>
      <c r="K675" s="50"/>
      <c r="L675" s="51" t="s">
        <v>71</v>
      </c>
      <c r="M675" s="77" t="s">
        <v>71</v>
      </c>
      <c r="N675" s="57" t="s">
        <v>121</v>
      </c>
      <c r="O675" s="41" t="s">
        <v>800</v>
      </c>
      <c r="P675" s="41" t="s">
        <v>2148</v>
      </c>
    </row>
    <row r="676" spans="1:16">
      <c r="A676" s="44" t="s">
        <v>897</v>
      </c>
      <c r="B676" s="45" t="s">
        <v>898</v>
      </c>
      <c r="C676" s="46">
        <v>1</v>
      </c>
      <c r="D676" s="54" t="s">
        <v>237</v>
      </c>
      <c r="E676" s="63" t="s">
        <v>897</v>
      </c>
      <c r="F676" s="48">
        <v>39.33</v>
      </c>
      <c r="G676" s="103">
        <v>0.2</v>
      </c>
      <c r="H676" s="50">
        <f t="shared" si="56"/>
        <v>31.463999999999999</v>
      </c>
      <c r="I676" s="50"/>
      <c r="J676" s="50"/>
      <c r="K676" s="50"/>
      <c r="L676" s="51" t="s">
        <v>71</v>
      </c>
      <c r="M676" s="77" t="s">
        <v>71</v>
      </c>
      <c r="N676" s="57" t="s">
        <v>121</v>
      </c>
      <c r="O676" s="41" t="s">
        <v>800</v>
      </c>
      <c r="P676" s="41" t="s">
        <v>2148</v>
      </c>
    </row>
    <row r="677" spans="1:16">
      <c r="A677" s="44" t="s">
        <v>934</v>
      </c>
      <c r="B677" s="45" t="s">
        <v>935</v>
      </c>
      <c r="C677" s="46">
        <v>1</v>
      </c>
      <c r="D677" s="54" t="s">
        <v>907</v>
      </c>
      <c r="E677" s="63" t="s">
        <v>934</v>
      </c>
      <c r="F677" s="48">
        <v>24.99</v>
      </c>
      <c r="G677" s="103">
        <v>0.2</v>
      </c>
      <c r="H677" s="50">
        <f t="shared" si="56"/>
        <v>19.991999999999997</v>
      </c>
      <c r="I677" s="50"/>
      <c r="J677" s="50"/>
      <c r="K677" s="50"/>
      <c r="L677" s="51" t="s">
        <v>71</v>
      </c>
      <c r="M677" s="77" t="s">
        <v>71</v>
      </c>
      <c r="N677" s="57" t="s">
        <v>121</v>
      </c>
      <c r="O677" s="118" t="s">
        <v>800</v>
      </c>
      <c r="P677" s="41" t="s">
        <v>2148</v>
      </c>
    </row>
    <row r="678" spans="1:16">
      <c r="A678" s="44" t="s">
        <v>899</v>
      </c>
      <c r="B678" s="45" t="s">
        <v>900</v>
      </c>
      <c r="C678" s="46">
        <v>1</v>
      </c>
      <c r="D678" s="54" t="s">
        <v>83</v>
      </c>
      <c r="E678" s="63" t="s">
        <v>899</v>
      </c>
      <c r="F678" s="48">
        <v>37.5</v>
      </c>
      <c r="G678" s="103">
        <v>0.1</v>
      </c>
      <c r="H678" s="50">
        <f t="shared" si="56"/>
        <v>33.75</v>
      </c>
      <c r="I678" s="50"/>
      <c r="J678" s="50"/>
      <c r="K678" s="50"/>
      <c r="L678" s="51" t="s">
        <v>71</v>
      </c>
      <c r="M678" s="77" t="s">
        <v>71</v>
      </c>
      <c r="N678" s="57" t="s">
        <v>121</v>
      </c>
      <c r="O678" s="118" t="s">
        <v>800</v>
      </c>
      <c r="P678" s="41" t="s">
        <v>2148</v>
      </c>
    </row>
    <row r="679" spans="1:16">
      <c r="A679" s="44" t="s">
        <v>901</v>
      </c>
      <c r="B679" s="45" t="s">
        <v>902</v>
      </c>
      <c r="C679" s="46">
        <v>1</v>
      </c>
      <c r="D679" s="54" t="s">
        <v>83</v>
      </c>
      <c r="E679" s="63" t="s">
        <v>901</v>
      </c>
      <c r="F679" s="48">
        <v>37.5</v>
      </c>
      <c r="G679" s="103">
        <v>0.1</v>
      </c>
      <c r="H679" s="50">
        <f t="shared" si="56"/>
        <v>33.75</v>
      </c>
      <c r="I679" s="50"/>
      <c r="J679" s="50"/>
      <c r="K679" s="50"/>
      <c r="L679" s="51" t="s">
        <v>71</v>
      </c>
      <c r="M679" s="77" t="s">
        <v>71</v>
      </c>
      <c r="N679" s="57" t="s">
        <v>121</v>
      </c>
      <c r="O679" s="118" t="s">
        <v>800</v>
      </c>
      <c r="P679" s="41" t="s">
        <v>2148</v>
      </c>
    </row>
    <row r="680" spans="1:16">
      <c r="A680" s="44" t="s">
        <v>903</v>
      </c>
      <c r="B680" s="45" t="s">
        <v>904</v>
      </c>
      <c r="C680" s="46">
        <v>1</v>
      </c>
      <c r="D680" s="54" t="s">
        <v>83</v>
      </c>
      <c r="E680" s="63" t="s">
        <v>903</v>
      </c>
      <c r="F680" s="48">
        <v>37.5</v>
      </c>
      <c r="G680" s="103">
        <v>0.1</v>
      </c>
      <c r="H680" s="50">
        <f t="shared" si="56"/>
        <v>33.75</v>
      </c>
      <c r="I680" s="50"/>
      <c r="J680" s="50"/>
      <c r="K680" s="50"/>
      <c r="L680" s="51" t="s">
        <v>71</v>
      </c>
      <c r="M680" s="77" t="s">
        <v>71</v>
      </c>
      <c r="N680" s="57" t="s">
        <v>121</v>
      </c>
      <c r="O680" s="118" t="s">
        <v>800</v>
      </c>
      <c r="P680" s="41" t="s">
        <v>2148</v>
      </c>
    </row>
    <row r="681" spans="1:16">
      <c r="A681" s="44" t="s">
        <v>905</v>
      </c>
      <c r="B681" s="45" t="s">
        <v>906</v>
      </c>
      <c r="C681" s="46">
        <v>1</v>
      </c>
      <c r="D681" s="54" t="s">
        <v>83</v>
      </c>
      <c r="E681" s="63" t="s">
        <v>905</v>
      </c>
      <c r="F681" s="48">
        <v>37.5</v>
      </c>
      <c r="G681" s="103">
        <v>0.1</v>
      </c>
      <c r="H681" s="50">
        <f t="shared" si="56"/>
        <v>33.75</v>
      </c>
      <c r="I681" s="50"/>
      <c r="J681" s="50"/>
      <c r="K681" s="50"/>
      <c r="L681" s="51" t="s">
        <v>71</v>
      </c>
      <c r="M681" s="77" t="s">
        <v>71</v>
      </c>
      <c r="N681" s="57" t="s">
        <v>121</v>
      </c>
      <c r="O681" s="118" t="s">
        <v>800</v>
      </c>
      <c r="P681" s="41" t="s">
        <v>2148</v>
      </c>
    </row>
    <row r="682" spans="1:16">
      <c r="A682" s="44" t="s">
        <v>2160</v>
      </c>
      <c r="B682" s="45" t="s">
        <v>179</v>
      </c>
      <c r="C682" s="46">
        <v>1</v>
      </c>
      <c r="D682" s="54" t="s">
        <v>114</v>
      </c>
      <c r="E682" s="115" t="s">
        <v>178</v>
      </c>
      <c r="F682" s="48">
        <v>74.989999999999995</v>
      </c>
      <c r="G682" s="103">
        <v>0.2</v>
      </c>
      <c r="H682" s="50">
        <f t="shared" si="56"/>
        <v>59.991999999999997</v>
      </c>
      <c r="I682" s="50"/>
      <c r="J682" s="50"/>
      <c r="K682" s="50"/>
      <c r="L682" s="51" t="s">
        <v>71</v>
      </c>
      <c r="M682" s="77">
        <v>0.1</v>
      </c>
      <c r="N682" s="52" t="s">
        <v>121</v>
      </c>
      <c r="O682" s="118" t="s">
        <v>800</v>
      </c>
      <c r="P682" s="122" t="s">
        <v>2148</v>
      </c>
    </row>
    <row r="683" spans="1:16">
      <c r="A683" s="44" t="s">
        <v>200</v>
      </c>
      <c r="B683" s="45" t="s">
        <v>201</v>
      </c>
      <c r="C683" s="46">
        <v>1</v>
      </c>
      <c r="D683" s="59" t="s">
        <v>114</v>
      </c>
      <c r="E683" s="60" t="s">
        <v>200</v>
      </c>
      <c r="F683" s="17">
        <v>99.99</v>
      </c>
      <c r="G683" s="106">
        <v>0.2</v>
      </c>
      <c r="H683" s="61">
        <f t="shared" si="56"/>
        <v>79.99199999999999</v>
      </c>
      <c r="I683" s="50"/>
      <c r="J683" s="50"/>
      <c r="K683" s="50"/>
      <c r="L683" s="51" t="s">
        <v>71</v>
      </c>
      <c r="M683" s="77">
        <v>0.1</v>
      </c>
      <c r="N683" s="52" t="s">
        <v>121</v>
      </c>
      <c r="O683" s="118" t="s">
        <v>800</v>
      </c>
      <c r="P683" s="122" t="s">
        <v>2148</v>
      </c>
    </row>
    <row r="684" spans="1:16">
      <c r="A684" s="44" t="s">
        <v>171</v>
      </c>
      <c r="B684" s="45" t="s">
        <v>172</v>
      </c>
      <c r="C684" s="46">
        <v>1</v>
      </c>
      <c r="D684" s="54" t="s">
        <v>83</v>
      </c>
      <c r="E684" s="63" t="s">
        <v>171</v>
      </c>
      <c r="F684" s="48">
        <v>74.17</v>
      </c>
      <c r="G684" s="103">
        <v>0.1</v>
      </c>
      <c r="H684" s="50">
        <f t="shared" si="56"/>
        <v>66.753</v>
      </c>
      <c r="I684" s="50"/>
      <c r="J684" s="50"/>
      <c r="K684" s="50"/>
      <c r="L684" s="51" t="s">
        <v>71</v>
      </c>
      <c r="M684" s="77" t="s">
        <v>71</v>
      </c>
      <c r="N684" s="52" t="s">
        <v>121</v>
      </c>
      <c r="O684" s="118" t="s">
        <v>800</v>
      </c>
      <c r="P684" s="122" t="s">
        <v>2148</v>
      </c>
    </row>
    <row r="685" spans="1:16">
      <c r="A685" s="44" t="s">
        <v>173</v>
      </c>
      <c r="B685" s="45" t="s">
        <v>170</v>
      </c>
      <c r="C685" s="46">
        <v>1</v>
      </c>
      <c r="D685" s="54" t="s">
        <v>83</v>
      </c>
      <c r="E685" s="63" t="s">
        <v>173</v>
      </c>
      <c r="F685" s="48">
        <v>74.17</v>
      </c>
      <c r="G685" s="103">
        <v>0.1</v>
      </c>
      <c r="H685" s="50">
        <f t="shared" si="56"/>
        <v>66.753</v>
      </c>
      <c r="I685" s="50"/>
      <c r="J685" s="50"/>
      <c r="K685" s="50"/>
      <c r="L685" s="51" t="s">
        <v>71</v>
      </c>
      <c r="M685" s="77" t="s">
        <v>71</v>
      </c>
      <c r="N685" s="52" t="s">
        <v>121</v>
      </c>
      <c r="O685" s="118" t="s">
        <v>800</v>
      </c>
      <c r="P685" s="49" t="s">
        <v>2148</v>
      </c>
    </row>
    <row r="686" spans="1:16">
      <c r="A686" s="44" t="s">
        <v>174</v>
      </c>
      <c r="B686" s="45" t="s">
        <v>175</v>
      </c>
      <c r="C686" s="46">
        <v>1</v>
      </c>
      <c r="D686" s="54" t="s">
        <v>83</v>
      </c>
      <c r="E686" s="63" t="s">
        <v>174</v>
      </c>
      <c r="F686" s="48">
        <v>74.17</v>
      </c>
      <c r="G686" s="103">
        <v>0.1</v>
      </c>
      <c r="H686" s="50">
        <f t="shared" si="56"/>
        <v>66.753</v>
      </c>
      <c r="I686" s="50"/>
      <c r="J686" s="50"/>
      <c r="K686" s="50"/>
      <c r="L686" s="51" t="s">
        <v>71</v>
      </c>
      <c r="M686" s="77" t="s">
        <v>71</v>
      </c>
      <c r="N686" s="52" t="s">
        <v>121</v>
      </c>
      <c r="O686" s="118" t="s">
        <v>800</v>
      </c>
      <c r="P686" s="49" t="s">
        <v>2148</v>
      </c>
    </row>
    <row r="687" spans="1:16">
      <c r="A687" s="44" t="s">
        <v>918</v>
      </c>
      <c r="B687" s="45" t="s">
        <v>908</v>
      </c>
      <c r="C687" s="46">
        <v>1</v>
      </c>
      <c r="D687" s="47" t="s">
        <v>907</v>
      </c>
      <c r="E687" s="58" t="s">
        <v>918</v>
      </c>
      <c r="F687" s="48">
        <v>20.83</v>
      </c>
      <c r="G687" s="103">
        <v>0.2</v>
      </c>
      <c r="H687" s="50">
        <f t="shared" si="56"/>
        <v>16.663999999999998</v>
      </c>
      <c r="I687" s="50"/>
      <c r="J687" s="50"/>
      <c r="K687" s="50"/>
      <c r="L687" s="51" t="s">
        <v>71</v>
      </c>
      <c r="M687" s="77" t="s">
        <v>71</v>
      </c>
      <c r="N687" s="52" t="s">
        <v>121</v>
      </c>
      <c r="O687" s="119" t="s">
        <v>800</v>
      </c>
      <c r="P687" s="49" t="s">
        <v>2148</v>
      </c>
    </row>
    <row r="688" spans="1:16">
      <c r="A688" s="44" t="s">
        <v>919</v>
      </c>
      <c r="B688" s="45" t="s">
        <v>909</v>
      </c>
      <c r="C688" s="46">
        <v>1</v>
      </c>
      <c r="D688" s="47" t="s">
        <v>907</v>
      </c>
      <c r="E688" s="58" t="s">
        <v>919</v>
      </c>
      <c r="F688" s="48">
        <v>20.83</v>
      </c>
      <c r="G688" s="103">
        <v>0.2</v>
      </c>
      <c r="H688" s="50">
        <f t="shared" si="56"/>
        <v>16.663999999999998</v>
      </c>
      <c r="I688" s="50"/>
      <c r="J688" s="50"/>
      <c r="K688" s="50"/>
      <c r="L688" s="51" t="s">
        <v>71</v>
      </c>
      <c r="M688" s="77" t="s">
        <v>71</v>
      </c>
      <c r="N688" s="52" t="s">
        <v>121</v>
      </c>
      <c r="O688" s="119" t="s">
        <v>800</v>
      </c>
      <c r="P688" s="49" t="s">
        <v>2148</v>
      </c>
    </row>
    <row r="689" spans="1:16">
      <c r="A689" s="44" t="s">
        <v>238</v>
      </c>
      <c r="B689" s="45" t="s">
        <v>240</v>
      </c>
      <c r="C689" s="46">
        <v>1</v>
      </c>
      <c r="D689" s="59" t="s">
        <v>237</v>
      </c>
      <c r="E689" s="60" t="s">
        <v>238</v>
      </c>
      <c r="F689" s="17">
        <v>49.99</v>
      </c>
      <c r="G689" s="106">
        <v>0.2</v>
      </c>
      <c r="H689" s="61">
        <f t="shared" si="56"/>
        <v>39.992000000000004</v>
      </c>
      <c r="I689" s="50"/>
      <c r="J689" s="50"/>
      <c r="K689" s="50"/>
      <c r="L689" s="51" t="s">
        <v>71</v>
      </c>
      <c r="M689" s="77" t="s">
        <v>71</v>
      </c>
      <c r="N689" s="57" t="s">
        <v>121</v>
      </c>
      <c r="O689" s="118" t="s">
        <v>800</v>
      </c>
      <c r="P689" s="49" t="s">
        <v>2148</v>
      </c>
    </row>
    <row r="690" spans="1:16">
      <c r="A690" s="44" t="s">
        <v>239</v>
      </c>
      <c r="B690" s="45" t="s">
        <v>241</v>
      </c>
      <c r="C690" s="46">
        <v>1</v>
      </c>
      <c r="D690" s="59" t="s">
        <v>237</v>
      </c>
      <c r="E690" s="60" t="s">
        <v>239</v>
      </c>
      <c r="F690" s="17">
        <v>49.99</v>
      </c>
      <c r="G690" s="106">
        <v>0.2</v>
      </c>
      <c r="H690" s="61">
        <f t="shared" si="56"/>
        <v>39.992000000000004</v>
      </c>
      <c r="I690" s="50"/>
      <c r="J690" s="50"/>
      <c r="K690" s="50"/>
      <c r="L690" s="51" t="s">
        <v>71</v>
      </c>
      <c r="M690" s="77" t="s">
        <v>71</v>
      </c>
      <c r="N690" s="57" t="s">
        <v>121</v>
      </c>
      <c r="O690" s="118" t="s">
        <v>800</v>
      </c>
      <c r="P690" s="49" t="s">
        <v>2148</v>
      </c>
    </row>
    <row r="691" spans="1:16">
      <c r="A691" s="44" t="s">
        <v>261</v>
      </c>
      <c r="B691" s="45" t="s">
        <v>266</v>
      </c>
      <c r="C691" s="46">
        <v>1</v>
      </c>
      <c r="D691" s="59" t="s">
        <v>265</v>
      </c>
      <c r="E691" s="60" t="s">
        <v>261</v>
      </c>
      <c r="F691" s="17">
        <v>49.95</v>
      </c>
      <c r="G691" s="106">
        <v>0.2</v>
      </c>
      <c r="H691" s="61">
        <f t="shared" si="56"/>
        <v>39.96</v>
      </c>
      <c r="I691" s="50"/>
      <c r="J691" s="50"/>
      <c r="K691" s="50"/>
      <c r="L691" s="51" t="s">
        <v>71</v>
      </c>
      <c r="M691" s="77" t="s">
        <v>71</v>
      </c>
      <c r="N691" s="57" t="s">
        <v>121</v>
      </c>
      <c r="O691" s="118" t="s">
        <v>800</v>
      </c>
      <c r="P691" s="49" t="s">
        <v>2148</v>
      </c>
    </row>
    <row r="692" spans="1:16">
      <c r="A692" s="44" t="s">
        <v>262</v>
      </c>
      <c r="B692" s="45" t="s">
        <v>267</v>
      </c>
      <c r="C692" s="46">
        <v>1</v>
      </c>
      <c r="D692" s="59" t="s">
        <v>265</v>
      </c>
      <c r="E692" s="60" t="s">
        <v>262</v>
      </c>
      <c r="F692" s="17">
        <v>49.95</v>
      </c>
      <c r="G692" s="106">
        <v>0.2</v>
      </c>
      <c r="H692" s="61">
        <f t="shared" si="56"/>
        <v>39.96</v>
      </c>
      <c r="I692" s="50"/>
      <c r="J692" s="50"/>
      <c r="K692" s="50"/>
      <c r="L692" s="51" t="s">
        <v>71</v>
      </c>
      <c r="M692" s="77" t="s">
        <v>71</v>
      </c>
      <c r="N692" s="57" t="s">
        <v>121</v>
      </c>
      <c r="O692" s="118" t="s">
        <v>800</v>
      </c>
      <c r="P692" s="49" t="s">
        <v>2148</v>
      </c>
    </row>
    <row r="693" spans="1:16">
      <c r="A693" s="44" t="s">
        <v>33</v>
      </c>
      <c r="B693" s="45" t="s">
        <v>35</v>
      </c>
      <c r="C693" s="46">
        <v>1</v>
      </c>
      <c r="D693" s="54" t="s">
        <v>83</v>
      </c>
      <c r="E693" s="63" t="s">
        <v>33</v>
      </c>
      <c r="F693" s="17">
        <v>45.83</v>
      </c>
      <c r="G693" s="103">
        <v>0.1</v>
      </c>
      <c r="H693" s="50">
        <f t="shared" si="56"/>
        <v>41.247</v>
      </c>
      <c r="I693" s="50"/>
      <c r="J693" s="50"/>
      <c r="K693" s="50"/>
      <c r="L693" s="51" t="s">
        <v>71</v>
      </c>
      <c r="M693" s="77">
        <v>0.01</v>
      </c>
      <c r="N693" s="57" t="s">
        <v>121</v>
      </c>
      <c r="O693" s="118" t="s">
        <v>800</v>
      </c>
      <c r="P693" s="41" t="s">
        <v>2148</v>
      </c>
    </row>
    <row r="694" spans="1:16">
      <c r="A694" s="44" t="s">
        <v>36</v>
      </c>
      <c r="B694" s="45" t="s">
        <v>43</v>
      </c>
      <c r="C694" s="46">
        <v>1</v>
      </c>
      <c r="D694" s="54" t="s">
        <v>83</v>
      </c>
      <c r="E694" s="63" t="s">
        <v>36</v>
      </c>
      <c r="F694" s="17">
        <v>29.17</v>
      </c>
      <c r="G694" s="103">
        <v>0.1</v>
      </c>
      <c r="H694" s="50">
        <f t="shared" si="56"/>
        <v>26.253</v>
      </c>
      <c r="I694" s="50"/>
      <c r="J694" s="50"/>
      <c r="K694" s="50"/>
      <c r="L694" s="51" t="s">
        <v>71</v>
      </c>
      <c r="M694" s="77">
        <v>0.01</v>
      </c>
      <c r="N694" s="57" t="s">
        <v>121</v>
      </c>
      <c r="O694" s="118" t="s">
        <v>800</v>
      </c>
      <c r="P694" s="41" t="s">
        <v>2148</v>
      </c>
    </row>
    <row r="695" spans="1:16">
      <c r="A695" s="44" t="s">
        <v>280</v>
      </c>
      <c r="B695" s="45" t="s">
        <v>281</v>
      </c>
      <c r="C695" s="46">
        <v>1</v>
      </c>
      <c r="D695" s="59" t="s">
        <v>83</v>
      </c>
      <c r="E695" s="60" t="s">
        <v>280</v>
      </c>
      <c r="F695" s="17">
        <v>37.5</v>
      </c>
      <c r="G695" s="106">
        <v>0.1</v>
      </c>
      <c r="H695" s="61">
        <f t="shared" si="56"/>
        <v>33.75</v>
      </c>
      <c r="I695" s="50"/>
      <c r="J695" s="50"/>
      <c r="K695" s="50"/>
      <c r="L695" s="51" t="s">
        <v>71</v>
      </c>
      <c r="M695" s="77">
        <v>0.02</v>
      </c>
      <c r="N695" s="57" t="s">
        <v>121</v>
      </c>
      <c r="O695" s="118" t="s">
        <v>800</v>
      </c>
      <c r="P695" s="41" t="s">
        <v>2148</v>
      </c>
    </row>
    <row r="696" spans="1:16">
      <c r="A696" s="44" t="s">
        <v>2407</v>
      </c>
      <c r="B696" s="45" t="s">
        <v>216</v>
      </c>
      <c r="C696" s="46">
        <v>1</v>
      </c>
      <c r="D696" s="59" t="s">
        <v>93</v>
      </c>
      <c r="E696" s="60" t="s">
        <v>2407</v>
      </c>
      <c r="F696" s="17">
        <v>20.9</v>
      </c>
      <c r="G696" s="106">
        <v>0.2</v>
      </c>
      <c r="H696" s="61">
        <f t="shared" si="56"/>
        <v>16.72</v>
      </c>
      <c r="I696" s="50"/>
      <c r="J696" s="50"/>
      <c r="K696" s="50"/>
      <c r="L696" s="51" t="s">
        <v>71</v>
      </c>
      <c r="M696" s="77">
        <v>0.02</v>
      </c>
      <c r="N696" s="57" t="s">
        <v>121</v>
      </c>
      <c r="O696" s="118" t="s">
        <v>800</v>
      </c>
      <c r="P696" s="41" t="s">
        <v>2148</v>
      </c>
    </row>
    <row r="697" spans="1:16">
      <c r="A697" s="44" t="s">
        <v>218</v>
      </c>
      <c r="B697" s="45" t="s">
        <v>219</v>
      </c>
      <c r="C697" s="46">
        <v>1</v>
      </c>
      <c r="D697" s="54" t="s">
        <v>93</v>
      </c>
      <c r="E697" s="63" t="s">
        <v>218</v>
      </c>
      <c r="F697" s="17">
        <v>29.26</v>
      </c>
      <c r="G697" s="103">
        <v>0.2</v>
      </c>
      <c r="H697" s="50">
        <f t="shared" si="56"/>
        <v>23.408000000000001</v>
      </c>
      <c r="I697" s="50"/>
      <c r="J697" s="50"/>
      <c r="K697" s="50"/>
      <c r="L697" s="51" t="s">
        <v>71</v>
      </c>
      <c r="M697" s="77">
        <v>0.02</v>
      </c>
      <c r="N697" s="57" t="s">
        <v>121</v>
      </c>
      <c r="O697" s="118" t="s">
        <v>800</v>
      </c>
      <c r="P697" s="121" t="s">
        <v>2148</v>
      </c>
    </row>
    <row r="698" spans="1:16">
      <c r="A698" s="44" t="s">
        <v>32</v>
      </c>
      <c r="B698" s="45" t="s">
        <v>34</v>
      </c>
      <c r="C698" s="46">
        <v>1</v>
      </c>
      <c r="D698" s="54" t="s">
        <v>83</v>
      </c>
      <c r="E698" s="63" t="s">
        <v>32</v>
      </c>
      <c r="F698" s="17">
        <v>45.83</v>
      </c>
      <c r="G698" s="103">
        <v>0.1</v>
      </c>
      <c r="H698" s="50">
        <f t="shared" si="56"/>
        <v>41.247</v>
      </c>
      <c r="I698" s="50"/>
      <c r="J698" s="50"/>
      <c r="K698" s="50"/>
      <c r="L698" s="51" t="s">
        <v>71</v>
      </c>
      <c r="M698" s="77">
        <v>0.02</v>
      </c>
      <c r="N698" s="57" t="s">
        <v>121</v>
      </c>
      <c r="O698" s="118" t="s">
        <v>800</v>
      </c>
      <c r="P698" s="121" t="s">
        <v>2148</v>
      </c>
    </row>
    <row r="699" spans="1:16">
      <c r="A699" s="44" t="s">
        <v>271</v>
      </c>
      <c r="B699" s="45" t="s">
        <v>38</v>
      </c>
      <c r="C699" s="46">
        <v>1</v>
      </c>
      <c r="D699" s="54" t="s">
        <v>83</v>
      </c>
      <c r="E699" s="63" t="s">
        <v>271</v>
      </c>
      <c r="F699" s="17">
        <v>29.17</v>
      </c>
      <c r="G699" s="103">
        <v>0.1</v>
      </c>
      <c r="H699" s="50">
        <f t="shared" si="56"/>
        <v>26.253</v>
      </c>
      <c r="I699" s="50"/>
      <c r="J699" s="50"/>
      <c r="K699" s="50"/>
      <c r="L699" s="51" t="s">
        <v>71</v>
      </c>
      <c r="M699" s="77">
        <v>0.02</v>
      </c>
      <c r="N699" s="57" t="s">
        <v>121</v>
      </c>
      <c r="O699" s="118" t="s">
        <v>800</v>
      </c>
      <c r="P699" s="121" t="s">
        <v>2148</v>
      </c>
    </row>
    <row r="700" spans="1:16">
      <c r="A700" s="44" t="s">
        <v>2379</v>
      </c>
      <c r="B700" s="45" t="s">
        <v>116</v>
      </c>
      <c r="C700" s="46">
        <v>1</v>
      </c>
      <c r="D700" s="59" t="s">
        <v>83</v>
      </c>
      <c r="E700" s="60" t="s">
        <v>2379</v>
      </c>
      <c r="F700" s="17">
        <v>20.83</v>
      </c>
      <c r="G700" s="106">
        <v>0.17</v>
      </c>
      <c r="H700" s="61">
        <f t="shared" si="56"/>
        <v>17.288899999999998</v>
      </c>
      <c r="I700" s="50"/>
      <c r="J700" s="50"/>
      <c r="K700" s="50"/>
      <c r="L700" s="51" t="s">
        <v>71</v>
      </c>
      <c r="M700" s="77">
        <v>0.02</v>
      </c>
      <c r="N700" s="57" t="s">
        <v>121</v>
      </c>
      <c r="O700" s="118" t="s">
        <v>800</v>
      </c>
      <c r="P700" s="41" t="s">
        <v>2148</v>
      </c>
    </row>
    <row r="701" spans="1:16">
      <c r="A701" s="44" t="s">
        <v>117</v>
      </c>
      <c r="B701" s="45" t="s">
        <v>118</v>
      </c>
      <c r="C701" s="46">
        <v>1</v>
      </c>
      <c r="D701" s="54" t="s">
        <v>83</v>
      </c>
      <c r="E701" s="63" t="s">
        <v>117</v>
      </c>
      <c r="F701" s="48">
        <v>29.17</v>
      </c>
      <c r="G701" s="103">
        <v>0.17</v>
      </c>
      <c r="H701" s="50">
        <f t="shared" si="56"/>
        <v>24.211100000000002</v>
      </c>
      <c r="I701" s="50"/>
      <c r="J701" s="50"/>
      <c r="K701" s="50"/>
      <c r="L701" s="51" t="s">
        <v>71</v>
      </c>
      <c r="M701" s="77">
        <v>0.02</v>
      </c>
      <c r="N701" s="57" t="s">
        <v>121</v>
      </c>
      <c r="O701" s="118" t="s">
        <v>800</v>
      </c>
      <c r="P701" s="41" t="s">
        <v>2148</v>
      </c>
    </row>
    <row r="702" spans="1:16">
      <c r="A702" s="44" t="s">
        <v>446</v>
      </c>
      <c r="B702" s="45" t="s">
        <v>447</v>
      </c>
      <c r="C702" s="46">
        <v>1</v>
      </c>
      <c r="D702" s="59" t="s">
        <v>195</v>
      </c>
      <c r="E702" s="60" t="s">
        <v>446</v>
      </c>
      <c r="F702" s="17">
        <v>16.66</v>
      </c>
      <c r="G702" s="106">
        <v>0.2</v>
      </c>
      <c r="H702" s="61">
        <f t="shared" si="56"/>
        <v>13.327999999999999</v>
      </c>
      <c r="I702" s="50"/>
      <c r="J702" s="50"/>
      <c r="K702" s="50"/>
      <c r="L702" s="51" t="s">
        <v>71</v>
      </c>
      <c r="M702" s="77">
        <v>0.02</v>
      </c>
      <c r="N702" s="57" t="s">
        <v>121</v>
      </c>
      <c r="O702" s="118" t="s">
        <v>800</v>
      </c>
      <c r="P702" s="41" t="s">
        <v>2148</v>
      </c>
    </row>
    <row r="703" spans="1:16">
      <c r="A703" s="44" t="s">
        <v>445</v>
      </c>
      <c r="B703" s="45" t="s">
        <v>448</v>
      </c>
      <c r="C703" s="46">
        <v>1</v>
      </c>
      <c r="D703" s="59" t="s">
        <v>195</v>
      </c>
      <c r="E703" s="60" t="s">
        <v>445</v>
      </c>
      <c r="F703" s="17">
        <v>20.83</v>
      </c>
      <c r="G703" s="106">
        <v>0.2</v>
      </c>
      <c r="H703" s="61">
        <f t="shared" si="56"/>
        <v>16.663999999999998</v>
      </c>
      <c r="I703" s="50"/>
      <c r="J703" s="50"/>
      <c r="K703" s="50"/>
      <c r="L703" s="51" t="s">
        <v>71</v>
      </c>
      <c r="M703" s="77">
        <v>0.02</v>
      </c>
      <c r="N703" s="57" t="s">
        <v>121</v>
      </c>
      <c r="O703" s="118" t="s">
        <v>800</v>
      </c>
      <c r="P703" s="41" t="s">
        <v>2148</v>
      </c>
    </row>
    <row r="704" spans="1:16">
      <c r="A704" s="44" t="s">
        <v>2118</v>
      </c>
      <c r="B704" s="45" t="s">
        <v>283</v>
      </c>
      <c r="C704" s="46">
        <v>1</v>
      </c>
      <c r="D704" s="59" t="s">
        <v>83</v>
      </c>
      <c r="E704" s="60" t="s">
        <v>2118</v>
      </c>
      <c r="F704" s="17">
        <v>24.17</v>
      </c>
      <c r="G704" s="106">
        <v>0.17</v>
      </c>
      <c r="H704" s="61">
        <f t="shared" si="56"/>
        <v>20.061100000000003</v>
      </c>
      <c r="I704" s="50"/>
      <c r="J704" s="50"/>
      <c r="K704" s="50"/>
      <c r="L704" s="51" t="s">
        <v>71</v>
      </c>
      <c r="M704" s="77">
        <v>0.02</v>
      </c>
      <c r="N704" s="57" t="s">
        <v>121</v>
      </c>
      <c r="O704" s="118" t="s">
        <v>800</v>
      </c>
      <c r="P704" s="41" t="s">
        <v>2148</v>
      </c>
    </row>
    <row r="705" spans="1:16">
      <c r="A705" s="44" t="s">
        <v>282</v>
      </c>
      <c r="B705" s="45" t="s">
        <v>284</v>
      </c>
      <c r="C705" s="46">
        <v>1</v>
      </c>
      <c r="D705" s="59" t="s">
        <v>83</v>
      </c>
      <c r="E705" s="60" t="s">
        <v>282</v>
      </c>
      <c r="F705" s="17">
        <v>32.5</v>
      </c>
      <c r="G705" s="106">
        <v>0.17</v>
      </c>
      <c r="H705" s="61">
        <f t="shared" si="56"/>
        <v>26.975000000000001</v>
      </c>
      <c r="I705" s="50"/>
      <c r="J705" s="50"/>
      <c r="K705" s="50"/>
      <c r="L705" s="51" t="s">
        <v>71</v>
      </c>
      <c r="M705" s="77">
        <v>0.02</v>
      </c>
      <c r="N705" s="57" t="s">
        <v>121</v>
      </c>
      <c r="O705" s="118" t="s">
        <v>800</v>
      </c>
      <c r="P705" s="41" t="s">
        <v>2148</v>
      </c>
    </row>
    <row r="706" spans="1:16">
      <c r="A706" s="44" t="s">
        <v>795</v>
      </c>
      <c r="B706" s="45" t="s">
        <v>794</v>
      </c>
      <c r="C706" s="46">
        <v>1</v>
      </c>
      <c r="D706" s="59" t="s">
        <v>115</v>
      </c>
      <c r="E706" s="60" t="s">
        <v>795</v>
      </c>
      <c r="F706" s="17">
        <v>33.33</v>
      </c>
      <c r="G706" s="106">
        <v>0.2</v>
      </c>
      <c r="H706" s="61">
        <f t="shared" si="56"/>
        <v>26.663999999999998</v>
      </c>
      <c r="I706" s="50"/>
      <c r="J706" s="50"/>
      <c r="K706" s="50"/>
      <c r="L706" s="51" t="s">
        <v>71</v>
      </c>
      <c r="M706" s="77">
        <v>0.05</v>
      </c>
      <c r="N706" s="57" t="s">
        <v>121</v>
      </c>
      <c r="O706" s="118" t="s">
        <v>800</v>
      </c>
      <c r="P706" s="41" t="s">
        <v>2148</v>
      </c>
    </row>
    <row r="707" spans="1:16">
      <c r="A707" s="44" t="s">
        <v>920</v>
      </c>
      <c r="B707" s="45" t="s">
        <v>910</v>
      </c>
      <c r="C707" s="46">
        <v>1</v>
      </c>
      <c r="D707" s="47" t="s">
        <v>907</v>
      </c>
      <c r="E707" s="58" t="s">
        <v>920</v>
      </c>
      <c r="F707" s="48">
        <v>16.66</v>
      </c>
      <c r="G707" s="103">
        <v>0.2</v>
      </c>
      <c r="H707" s="50">
        <f t="shared" si="56"/>
        <v>13.327999999999999</v>
      </c>
      <c r="I707" s="50"/>
      <c r="J707" s="50"/>
      <c r="K707" s="50"/>
      <c r="L707" s="51" t="s">
        <v>71</v>
      </c>
      <c r="M707" s="77" t="s">
        <v>71</v>
      </c>
      <c r="N707" s="52" t="s">
        <v>121</v>
      </c>
      <c r="O707" s="119" t="s">
        <v>800</v>
      </c>
      <c r="P707" s="41" t="s">
        <v>2148</v>
      </c>
    </row>
    <row r="708" spans="1:16">
      <c r="A708" s="44" t="s">
        <v>246</v>
      </c>
      <c r="B708" s="45" t="s">
        <v>244</v>
      </c>
      <c r="C708" s="46">
        <v>1</v>
      </c>
      <c r="D708" s="59" t="s">
        <v>237</v>
      </c>
      <c r="E708" s="60" t="s">
        <v>246</v>
      </c>
      <c r="F708" s="17">
        <v>49.99</v>
      </c>
      <c r="G708" s="106">
        <v>0.2</v>
      </c>
      <c r="H708" s="61">
        <f t="shared" si="56"/>
        <v>39.992000000000004</v>
      </c>
      <c r="I708" s="50"/>
      <c r="J708" s="50"/>
      <c r="K708" s="50"/>
      <c r="L708" s="51" t="s">
        <v>71</v>
      </c>
      <c r="M708" s="77" t="s">
        <v>71</v>
      </c>
      <c r="N708" s="57" t="s">
        <v>121</v>
      </c>
      <c r="O708" s="118" t="s">
        <v>800</v>
      </c>
      <c r="P708" s="41" t="s">
        <v>2148</v>
      </c>
    </row>
    <row r="709" spans="1:16">
      <c r="A709" s="44" t="s">
        <v>247</v>
      </c>
      <c r="B709" s="45" t="s">
        <v>245</v>
      </c>
      <c r="C709" s="46">
        <v>1</v>
      </c>
      <c r="D709" s="59" t="s">
        <v>237</v>
      </c>
      <c r="E709" s="60" t="s">
        <v>247</v>
      </c>
      <c r="F709" s="17">
        <v>49.99</v>
      </c>
      <c r="G709" s="106">
        <v>0.2</v>
      </c>
      <c r="H709" s="61">
        <f t="shared" ref="H709:H754" si="57">F709-(F709*G709)</f>
        <v>39.992000000000004</v>
      </c>
      <c r="I709" s="50"/>
      <c r="J709" s="50"/>
      <c r="K709" s="50"/>
      <c r="L709" s="51" t="s">
        <v>71</v>
      </c>
      <c r="M709" s="77" t="s">
        <v>71</v>
      </c>
      <c r="N709" s="57" t="s">
        <v>121</v>
      </c>
      <c r="O709" s="118" t="s">
        <v>800</v>
      </c>
      <c r="P709" s="41" t="s">
        <v>2148</v>
      </c>
    </row>
    <row r="710" spans="1:16">
      <c r="A710" s="44" t="s">
        <v>2161</v>
      </c>
      <c r="B710" s="45" t="s">
        <v>276</v>
      </c>
      <c r="C710" s="46">
        <v>1</v>
      </c>
      <c r="D710" s="47" t="s">
        <v>93</v>
      </c>
      <c r="E710" s="58" t="s">
        <v>193</v>
      </c>
      <c r="F710" s="48">
        <v>41.66</v>
      </c>
      <c r="G710" s="103">
        <v>0.2</v>
      </c>
      <c r="H710" s="50">
        <f t="shared" si="57"/>
        <v>33.327999999999996</v>
      </c>
      <c r="I710" s="50"/>
      <c r="J710" s="50"/>
      <c r="K710" s="50"/>
      <c r="L710" s="51" t="s">
        <v>71</v>
      </c>
      <c r="M710" s="77" t="s">
        <v>71</v>
      </c>
      <c r="N710" s="52" t="s">
        <v>121</v>
      </c>
      <c r="O710" s="119" t="s">
        <v>800</v>
      </c>
      <c r="P710" s="41" t="s">
        <v>2148</v>
      </c>
    </row>
    <row r="711" spans="1:16">
      <c r="A711" s="44" t="s">
        <v>921</v>
      </c>
      <c r="B711" s="45" t="s">
        <v>1722</v>
      </c>
      <c r="C711" s="46">
        <v>1</v>
      </c>
      <c r="D711" s="47" t="s">
        <v>907</v>
      </c>
      <c r="E711" s="58" t="s">
        <v>921</v>
      </c>
      <c r="F711" s="48">
        <v>20.83</v>
      </c>
      <c r="G711" s="103">
        <v>0.2</v>
      </c>
      <c r="H711" s="50">
        <f t="shared" si="57"/>
        <v>16.663999999999998</v>
      </c>
      <c r="I711" s="50"/>
      <c r="J711" s="50"/>
      <c r="K711" s="50"/>
      <c r="L711" s="51" t="s">
        <v>71</v>
      </c>
      <c r="M711" s="77" t="s">
        <v>71</v>
      </c>
      <c r="N711" s="52" t="s">
        <v>121</v>
      </c>
      <c r="O711" s="119" t="s">
        <v>800</v>
      </c>
      <c r="P711" s="41" t="s">
        <v>2148</v>
      </c>
    </row>
    <row r="712" spans="1:16">
      <c r="A712" s="44" t="s">
        <v>922</v>
      </c>
      <c r="B712" s="45" t="s">
        <v>911</v>
      </c>
      <c r="C712" s="46">
        <v>1</v>
      </c>
      <c r="D712" s="47" t="s">
        <v>907</v>
      </c>
      <c r="E712" s="58" t="s">
        <v>922</v>
      </c>
      <c r="F712" s="48">
        <v>16.66</v>
      </c>
      <c r="G712" s="103">
        <v>0.2</v>
      </c>
      <c r="H712" s="50">
        <f t="shared" si="57"/>
        <v>13.327999999999999</v>
      </c>
      <c r="I712" s="50"/>
      <c r="J712" s="50"/>
      <c r="K712" s="50"/>
      <c r="L712" s="51" t="s">
        <v>71</v>
      </c>
      <c r="M712" s="77" t="s">
        <v>71</v>
      </c>
      <c r="N712" s="52" t="s">
        <v>121</v>
      </c>
      <c r="O712" s="119" t="s">
        <v>800</v>
      </c>
      <c r="P712" s="41" t="s">
        <v>2148</v>
      </c>
    </row>
    <row r="713" spans="1:16">
      <c r="A713" s="44" t="s">
        <v>923</v>
      </c>
      <c r="B713" s="45" t="s">
        <v>912</v>
      </c>
      <c r="C713" s="46">
        <v>1</v>
      </c>
      <c r="D713" s="47" t="s">
        <v>907</v>
      </c>
      <c r="E713" s="58" t="s">
        <v>923</v>
      </c>
      <c r="F713" s="48">
        <v>16.66</v>
      </c>
      <c r="G713" s="103">
        <v>0.2</v>
      </c>
      <c r="H713" s="50">
        <f t="shared" si="57"/>
        <v>13.327999999999999</v>
      </c>
      <c r="I713" s="50"/>
      <c r="J713" s="50"/>
      <c r="K713" s="50"/>
      <c r="L713" s="51" t="s">
        <v>71</v>
      </c>
      <c r="M713" s="77" t="s">
        <v>71</v>
      </c>
      <c r="N713" s="52" t="s">
        <v>121</v>
      </c>
      <c r="O713" s="119" t="s">
        <v>800</v>
      </c>
      <c r="P713" s="41" t="s">
        <v>2148</v>
      </c>
    </row>
    <row r="714" spans="1:16">
      <c r="A714" s="44" t="s">
        <v>248</v>
      </c>
      <c r="B714" s="45" t="s">
        <v>242</v>
      </c>
      <c r="C714" s="46">
        <v>1</v>
      </c>
      <c r="D714" s="59" t="s">
        <v>237</v>
      </c>
      <c r="E714" s="60" t="s">
        <v>248</v>
      </c>
      <c r="F714" s="17">
        <v>49.99</v>
      </c>
      <c r="G714" s="106">
        <v>0.2</v>
      </c>
      <c r="H714" s="61">
        <f t="shared" si="57"/>
        <v>39.992000000000004</v>
      </c>
      <c r="I714" s="50"/>
      <c r="J714" s="50"/>
      <c r="K714" s="50"/>
      <c r="L714" s="51" t="s">
        <v>71</v>
      </c>
      <c r="M714" s="77" t="s">
        <v>71</v>
      </c>
      <c r="N714" s="57" t="s">
        <v>121</v>
      </c>
      <c r="O714" s="118" t="s">
        <v>800</v>
      </c>
      <c r="P714" s="41" t="s">
        <v>2148</v>
      </c>
    </row>
    <row r="715" spans="1:16">
      <c r="A715" s="44" t="s">
        <v>249</v>
      </c>
      <c r="B715" s="45" t="s">
        <v>243</v>
      </c>
      <c r="C715" s="46">
        <v>1</v>
      </c>
      <c r="D715" s="59" t="s">
        <v>237</v>
      </c>
      <c r="E715" s="60" t="s">
        <v>249</v>
      </c>
      <c r="F715" s="17">
        <v>49.99</v>
      </c>
      <c r="G715" s="106">
        <v>0.2</v>
      </c>
      <c r="H715" s="61">
        <f t="shared" si="57"/>
        <v>39.992000000000004</v>
      </c>
      <c r="I715" s="50"/>
      <c r="J715" s="50"/>
      <c r="K715" s="50"/>
      <c r="L715" s="51" t="s">
        <v>71</v>
      </c>
      <c r="M715" s="77" t="s">
        <v>71</v>
      </c>
      <c r="N715" s="57" t="s">
        <v>121</v>
      </c>
      <c r="O715" s="118" t="s">
        <v>800</v>
      </c>
      <c r="P715" s="41" t="s">
        <v>2148</v>
      </c>
    </row>
    <row r="716" spans="1:16">
      <c r="A716" s="44" t="s">
        <v>263</v>
      </c>
      <c r="B716" s="45" t="s">
        <v>268</v>
      </c>
      <c r="C716" s="46">
        <v>1</v>
      </c>
      <c r="D716" s="59" t="s">
        <v>265</v>
      </c>
      <c r="E716" s="60" t="s">
        <v>263</v>
      </c>
      <c r="F716" s="17">
        <v>49.95</v>
      </c>
      <c r="G716" s="106">
        <v>0.2</v>
      </c>
      <c r="H716" s="61">
        <f t="shared" si="57"/>
        <v>39.96</v>
      </c>
      <c r="I716" s="50"/>
      <c r="J716" s="50"/>
      <c r="K716" s="50"/>
      <c r="L716" s="51" t="s">
        <v>71</v>
      </c>
      <c r="M716" s="77" t="s">
        <v>71</v>
      </c>
      <c r="N716" s="57" t="s">
        <v>121</v>
      </c>
      <c r="O716" s="118" t="s">
        <v>800</v>
      </c>
      <c r="P716" s="41" t="s">
        <v>2148</v>
      </c>
    </row>
    <row r="717" spans="1:16">
      <c r="A717" s="44" t="s">
        <v>264</v>
      </c>
      <c r="B717" s="45" t="s">
        <v>269</v>
      </c>
      <c r="C717" s="46">
        <v>1</v>
      </c>
      <c r="D717" s="59" t="s">
        <v>265</v>
      </c>
      <c r="E717" s="60" t="s">
        <v>264</v>
      </c>
      <c r="F717" s="17">
        <v>49.95</v>
      </c>
      <c r="G717" s="106">
        <v>0.2</v>
      </c>
      <c r="H717" s="61">
        <f t="shared" si="57"/>
        <v>39.96</v>
      </c>
      <c r="I717" s="50"/>
      <c r="J717" s="50"/>
      <c r="K717" s="50"/>
      <c r="L717" s="51" t="s">
        <v>71</v>
      </c>
      <c r="M717" s="77" t="s">
        <v>71</v>
      </c>
      <c r="N717" s="57" t="s">
        <v>121</v>
      </c>
      <c r="O717" s="118" t="s">
        <v>800</v>
      </c>
      <c r="P717" s="41" t="s">
        <v>2148</v>
      </c>
    </row>
    <row r="718" spans="1:16">
      <c r="A718" s="44" t="s">
        <v>332</v>
      </c>
      <c r="B718" s="45" t="s">
        <v>333</v>
      </c>
      <c r="C718" s="46">
        <v>1</v>
      </c>
      <c r="D718" s="59" t="s">
        <v>329</v>
      </c>
      <c r="E718" s="60" t="s">
        <v>332</v>
      </c>
      <c r="F718" s="17">
        <v>44.99</v>
      </c>
      <c r="G718" s="106">
        <v>0.2</v>
      </c>
      <c r="H718" s="61">
        <f t="shared" si="57"/>
        <v>35.992000000000004</v>
      </c>
      <c r="I718" s="50"/>
      <c r="J718" s="50"/>
      <c r="K718" s="50"/>
      <c r="L718" s="51" t="s">
        <v>71</v>
      </c>
      <c r="M718" s="77" t="s">
        <v>71</v>
      </c>
      <c r="N718" s="57" t="s">
        <v>121</v>
      </c>
      <c r="O718" s="118" t="s">
        <v>800</v>
      </c>
      <c r="P718" s="41" t="s">
        <v>2148</v>
      </c>
    </row>
    <row r="719" spans="1:16">
      <c r="A719" s="44" t="s">
        <v>259</v>
      </c>
      <c r="B719" s="45" t="s">
        <v>260</v>
      </c>
      <c r="C719" s="46">
        <v>1</v>
      </c>
      <c r="D719" s="59" t="s">
        <v>114</v>
      </c>
      <c r="E719" s="60" t="s">
        <v>259</v>
      </c>
      <c r="F719" s="17">
        <v>83.33</v>
      </c>
      <c r="G719" s="106">
        <v>0.2</v>
      </c>
      <c r="H719" s="61">
        <f t="shared" si="57"/>
        <v>66.664000000000001</v>
      </c>
      <c r="I719" s="50"/>
      <c r="J719" s="50"/>
      <c r="K719" s="50"/>
      <c r="L719" s="51" t="s">
        <v>71</v>
      </c>
      <c r="M719" s="77">
        <v>0.1</v>
      </c>
      <c r="N719" s="57" t="s">
        <v>121</v>
      </c>
      <c r="O719" s="118" t="s">
        <v>800</v>
      </c>
      <c r="P719" s="41" t="s">
        <v>2148</v>
      </c>
    </row>
    <row r="720" spans="1:16">
      <c r="A720" s="44" t="s">
        <v>277</v>
      </c>
      <c r="B720" s="45" t="s">
        <v>278</v>
      </c>
      <c r="C720" s="46">
        <v>1</v>
      </c>
      <c r="D720" s="59" t="s">
        <v>93</v>
      </c>
      <c r="E720" s="60" t="s">
        <v>277</v>
      </c>
      <c r="F720" s="17">
        <v>49.17</v>
      </c>
      <c r="G720" s="106">
        <v>0.2</v>
      </c>
      <c r="H720" s="50">
        <f t="shared" si="57"/>
        <v>39.335999999999999</v>
      </c>
      <c r="I720" s="50"/>
      <c r="J720" s="50"/>
      <c r="K720" s="50"/>
      <c r="L720" s="51" t="s">
        <v>71</v>
      </c>
      <c r="M720" s="77" t="s">
        <v>71</v>
      </c>
      <c r="N720" s="57" t="s">
        <v>121</v>
      </c>
      <c r="O720" s="118" t="s">
        <v>800</v>
      </c>
      <c r="P720" s="41" t="s">
        <v>2148</v>
      </c>
    </row>
    <row r="721" spans="1:16">
      <c r="A721" s="44" t="s">
        <v>924</v>
      </c>
      <c r="B721" s="45" t="s">
        <v>1723</v>
      </c>
      <c r="C721" s="46">
        <v>1</v>
      </c>
      <c r="D721" s="47" t="s">
        <v>907</v>
      </c>
      <c r="E721" s="58" t="s">
        <v>924</v>
      </c>
      <c r="F721" s="48">
        <v>20.83</v>
      </c>
      <c r="G721" s="103">
        <v>0.2</v>
      </c>
      <c r="H721" s="50">
        <f t="shared" si="57"/>
        <v>16.663999999999998</v>
      </c>
      <c r="I721" s="50"/>
      <c r="J721" s="50"/>
      <c r="K721" s="50"/>
      <c r="L721" s="51" t="s">
        <v>71</v>
      </c>
      <c r="M721" s="77" t="s">
        <v>71</v>
      </c>
      <c r="N721" s="52" t="s">
        <v>121</v>
      </c>
      <c r="O721" s="119" t="s">
        <v>800</v>
      </c>
      <c r="P721" s="41" t="s">
        <v>2148</v>
      </c>
    </row>
    <row r="722" spans="1:16">
      <c r="A722" s="44" t="s">
        <v>203</v>
      </c>
      <c r="B722" s="45" t="s">
        <v>285</v>
      </c>
      <c r="C722" s="46">
        <v>1</v>
      </c>
      <c r="D722" s="59" t="s">
        <v>83</v>
      </c>
      <c r="E722" s="60" t="s">
        <v>203</v>
      </c>
      <c r="F722" s="17">
        <v>37.5</v>
      </c>
      <c r="G722" s="106">
        <v>0.1</v>
      </c>
      <c r="H722" s="61">
        <f t="shared" si="57"/>
        <v>33.75</v>
      </c>
      <c r="I722" s="50"/>
      <c r="J722" s="50"/>
      <c r="K722" s="50"/>
      <c r="L722" s="51" t="s">
        <v>71</v>
      </c>
      <c r="M722" s="77" t="s">
        <v>71</v>
      </c>
      <c r="N722" s="52" t="s">
        <v>121</v>
      </c>
      <c r="O722" s="118" t="s">
        <v>800</v>
      </c>
      <c r="P722" s="41" t="s">
        <v>2148</v>
      </c>
    </row>
    <row r="723" spans="1:16">
      <c r="A723" s="44" t="s">
        <v>202</v>
      </c>
      <c r="B723" s="45" t="s">
        <v>286</v>
      </c>
      <c r="C723" s="46">
        <v>1</v>
      </c>
      <c r="D723" s="59" t="s">
        <v>83</v>
      </c>
      <c r="E723" s="60" t="s">
        <v>202</v>
      </c>
      <c r="F723" s="17">
        <v>37.5</v>
      </c>
      <c r="G723" s="106">
        <v>0.1</v>
      </c>
      <c r="H723" s="61">
        <f t="shared" si="57"/>
        <v>33.75</v>
      </c>
      <c r="I723" s="50"/>
      <c r="J723" s="50"/>
      <c r="K723" s="50"/>
      <c r="L723" s="51" t="s">
        <v>71</v>
      </c>
      <c r="M723" s="77" t="s">
        <v>71</v>
      </c>
      <c r="N723" s="52" t="s">
        <v>121</v>
      </c>
      <c r="O723" s="118" t="s">
        <v>800</v>
      </c>
      <c r="P723" s="41" t="s">
        <v>2148</v>
      </c>
    </row>
    <row r="724" spans="1:16">
      <c r="A724" s="44" t="s">
        <v>938</v>
      </c>
      <c r="B724" s="45" t="s">
        <v>939</v>
      </c>
      <c r="C724" s="46">
        <v>1</v>
      </c>
      <c r="D724" s="59" t="s">
        <v>83</v>
      </c>
      <c r="E724" s="60" t="s">
        <v>938</v>
      </c>
      <c r="F724" s="17">
        <v>37.5</v>
      </c>
      <c r="G724" s="106">
        <v>0.1</v>
      </c>
      <c r="H724" s="61">
        <f t="shared" si="57"/>
        <v>33.75</v>
      </c>
      <c r="I724" s="50"/>
      <c r="J724" s="50"/>
      <c r="K724" s="50"/>
      <c r="L724" s="51" t="s">
        <v>71</v>
      </c>
      <c r="M724" s="77" t="s">
        <v>71</v>
      </c>
      <c r="N724" s="57" t="s">
        <v>121</v>
      </c>
      <c r="O724" s="118" t="s">
        <v>800</v>
      </c>
      <c r="P724" s="41" t="s">
        <v>2148</v>
      </c>
    </row>
    <row r="725" spans="1:16">
      <c r="A725" s="44" t="s">
        <v>204</v>
      </c>
      <c r="B725" s="45" t="s">
        <v>287</v>
      </c>
      <c r="C725" s="46">
        <v>1</v>
      </c>
      <c r="D725" s="59" t="s">
        <v>83</v>
      </c>
      <c r="E725" s="60" t="s">
        <v>204</v>
      </c>
      <c r="F725" s="17">
        <v>37.5</v>
      </c>
      <c r="G725" s="106">
        <v>0.1</v>
      </c>
      <c r="H725" s="61">
        <f t="shared" si="57"/>
        <v>33.75</v>
      </c>
      <c r="I725" s="50"/>
      <c r="J725" s="50"/>
      <c r="K725" s="50"/>
      <c r="L725" s="51" t="s">
        <v>71</v>
      </c>
      <c r="M725" s="77" t="s">
        <v>71</v>
      </c>
      <c r="N725" s="52" t="s">
        <v>121</v>
      </c>
      <c r="O725" s="118" t="s">
        <v>800</v>
      </c>
      <c r="P725" s="41" t="s">
        <v>2148</v>
      </c>
    </row>
    <row r="726" spans="1:16" ht="14" customHeight="1">
      <c r="A726" s="44" t="s">
        <v>235</v>
      </c>
      <c r="B726" s="45" t="s">
        <v>1355</v>
      </c>
      <c r="C726" s="46">
        <v>1</v>
      </c>
      <c r="D726" s="59" t="s">
        <v>83</v>
      </c>
      <c r="E726" s="60" t="s">
        <v>235</v>
      </c>
      <c r="F726" s="17">
        <v>82.5</v>
      </c>
      <c r="G726" s="106">
        <v>0.02</v>
      </c>
      <c r="H726" s="61">
        <f t="shared" si="57"/>
        <v>80.849999999999994</v>
      </c>
      <c r="I726" s="50"/>
      <c r="J726" s="50"/>
      <c r="K726" s="50"/>
      <c r="L726" s="51" t="s">
        <v>71</v>
      </c>
      <c r="M726" s="77">
        <v>0.02</v>
      </c>
      <c r="N726" s="57" t="s">
        <v>121</v>
      </c>
      <c r="O726" s="118" t="s">
        <v>800</v>
      </c>
      <c r="P726" s="41" t="s">
        <v>2148</v>
      </c>
    </row>
    <row r="727" spans="1:16">
      <c r="A727" s="44" t="s">
        <v>292</v>
      </c>
      <c r="B727" s="45" t="s">
        <v>293</v>
      </c>
      <c r="C727" s="46">
        <v>1</v>
      </c>
      <c r="D727" s="59" t="s">
        <v>83</v>
      </c>
      <c r="E727" s="60" t="s">
        <v>292</v>
      </c>
      <c r="F727" s="17">
        <v>20.83</v>
      </c>
      <c r="G727" s="106">
        <v>0.1</v>
      </c>
      <c r="H727" s="61">
        <f t="shared" si="57"/>
        <v>18.747</v>
      </c>
      <c r="I727" s="50"/>
      <c r="J727" s="50"/>
      <c r="K727" s="50"/>
      <c r="L727" s="51" t="s">
        <v>71</v>
      </c>
      <c r="M727" s="77">
        <v>0.01</v>
      </c>
      <c r="N727" s="57" t="s">
        <v>121</v>
      </c>
      <c r="O727" s="118" t="s">
        <v>800</v>
      </c>
      <c r="P727" s="41" t="s">
        <v>2148</v>
      </c>
    </row>
    <row r="728" spans="1:16">
      <c r="A728" s="44" t="s">
        <v>991</v>
      </c>
      <c r="B728" s="45" t="s">
        <v>992</v>
      </c>
      <c r="C728" s="46">
        <v>1</v>
      </c>
      <c r="D728" s="59" t="s">
        <v>989</v>
      </c>
      <c r="E728" s="60" t="s">
        <v>991</v>
      </c>
      <c r="F728" s="17">
        <v>66.63</v>
      </c>
      <c r="G728" s="106">
        <v>0.2</v>
      </c>
      <c r="H728" s="61">
        <f t="shared" si="57"/>
        <v>53.303999999999995</v>
      </c>
      <c r="I728" s="50"/>
      <c r="J728" s="50"/>
      <c r="K728" s="50"/>
      <c r="L728" s="51" t="s">
        <v>71</v>
      </c>
      <c r="M728" s="77">
        <v>0.1</v>
      </c>
      <c r="N728" s="57" t="s">
        <v>121</v>
      </c>
      <c r="O728" s="118" t="s">
        <v>800</v>
      </c>
      <c r="P728" s="49" t="s">
        <v>2148</v>
      </c>
    </row>
    <row r="729" spans="1:16">
      <c r="A729" s="44" t="s">
        <v>291</v>
      </c>
      <c r="B729" s="45" t="s">
        <v>364</v>
      </c>
      <c r="C729" s="46">
        <v>1</v>
      </c>
      <c r="D729" s="59" t="s">
        <v>114</v>
      </c>
      <c r="E729" s="60" t="s">
        <v>291</v>
      </c>
      <c r="F729" s="17">
        <v>99.99</v>
      </c>
      <c r="G729" s="106">
        <v>0.2</v>
      </c>
      <c r="H729" s="61">
        <f t="shared" si="57"/>
        <v>79.99199999999999</v>
      </c>
      <c r="I729" s="50"/>
      <c r="J729" s="50"/>
      <c r="K729" s="50"/>
      <c r="L729" s="51" t="s">
        <v>71</v>
      </c>
      <c r="M729" s="77">
        <v>0.1</v>
      </c>
      <c r="N729" s="57" t="s">
        <v>121</v>
      </c>
      <c r="O729" s="118" t="s">
        <v>800</v>
      </c>
      <c r="P729" s="49" t="s">
        <v>2148</v>
      </c>
    </row>
    <row r="730" spans="1:16">
      <c r="A730" s="44" t="s">
        <v>338</v>
      </c>
      <c r="B730" s="45" t="s">
        <v>368</v>
      </c>
      <c r="C730" s="46">
        <v>1</v>
      </c>
      <c r="D730" s="59" t="s">
        <v>270</v>
      </c>
      <c r="E730" s="60" t="s">
        <v>338</v>
      </c>
      <c r="F730" s="17">
        <v>139</v>
      </c>
      <c r="G730" s="106">
        <v>0.1</v>
      </c>
      <c r="H730" s="61">
        <f t="shared" si="57"/>
        <v>125.1</v>
      </c>
      <c r="I730" s="50"/>
      <c r="J730" s="50"/>
      <c r="K730" s="50"/>
      <c r="L730" s="51" t="s">
        <v>71</v>
      </c>
      <c r="M730" s="77">
        <v>0.1</v>
      </c>
      <c r="N730" s="57" t="s">
        <v>121</v>
      </c>
      <c r="O730" s="118" t="s">
        <v>800</v>
      </c>
      <c r="P730" s="49" t="s">
        <v>2148</v>
      </c>
    </row>
    <row r="731" spans="1:16">
      <c r="A731" s="44" t="s">
        <v>925</v>
      </c>
      <c r="B731" s="45" t="s">
        <v>913</v>
      </c>
      <c r="C731" s="46">
        <v>1</v>
      </c>
      <c r="D731" s="47" t="s">
        <v>907</v>
      </c>
      <c r="E731" s="58" t="s">
        <v>925</v>
      </c>
      <c r="F731" s="48">
        <v>20.83</v>
      </c>
      <c r="G731" s="103">
        <v>0.2</v>
      </c>
      <c r="H731" s="50">
        <f t="shared" si="57"/>
        <v>16.663999999999998</v>
      </c>
      <c r="I731" s="50"/>
      <c r="J731" s="50"/>
      <c r="K731" s="50"/>
      <c r="L731" s="51" t="s">
        <v>71</v>
      </c>
      <c r="M731" s="77" t="s">
        <v>71</v>
      </c>
      <c r="N731" s="52" t="s">
        <v>121</v>
      </c>
      <c r="O731" s="119" t="s">
        <v>800</v>
      </c>
      <c r="P731" s="49" t="s">
        <v>2148</v>
      </c>
    </row>
    <row r="732" spans="1:16">
      <c r="A732" s="44" t="s">
        <v>926</v>
      </c>
      <c r="B732" s="45" t="s">
        <v>914</v>
      </c>
      <c r="C732" s="46">
        <v>1</v>
      </c>
      <c r="D732" s="47" t="s">
        <v>907</v>
      </c>
      <c r="E732" s="58" t="s">
        <v>926</v>
      </c>
      <c r="F732" s="48">
        <v>20.83</v>
      </c>
      <c r="G732" s="103">
        <v>0.2</v>
      </c>
      <c r="H732" s="50">
        <f t="shared" si="57"/>
        <v>16.663999999999998</v>
      </c>
      <c r="I732" s="50"/>
      <c r="J732" s="50"/>
      <c r="K732" s="50"/>
      <c r="L732" s="51" t="s">
        <v>71</v>
      </c>
      <c r="M732" s="77" t="s">
        <v>71</v>
      </c>
      <c r="N732" s="52" t="s">
        <v>121</v>
      </c>
      <c r="O732" s="119" t="s">
        <v>800</v>
      </c>
      <c r="P732" s="49" t="s">
        <v>2148</v>
      </c>
    </row>
    <row r="733" spans="1:16">
      <c r="A733" s="44" t="s">
        <v>320</v>
      </c>
      <c r="B733" s="45" t="s">
        <v>366</v>
      </c>
      <c r="C733" s="46">
        <v>1</v>
      </c>
      <c r="D733" s="59" t="s">
        <v>237</v>
      </c>
      <c r="E733" s="60" t="s">
        <v>320</v>
      </c>
      <c r="F733" s="17">
        <v>59.99</v>
      </c>
      <c r="G733" s="106">
        <v>0.2</v>
      </c>
      <c r="H733" s="61">
        <f t="shared" si="57"/>
        <v>47.992000000000004</v>
      </c>
      <c r="I733" s="50"/>
      <c r="J733" s="50"/>
      <c r="K733" s="50"/>
      <c r="L733" s="51" t="s">
        <v>71</v>
      </c>
      <c r="M733" s="77" t="s">
        <v>71</v>
      </c>
      <c r="N733" s="57" t="s">
        <v>121</v>
      </c>
      <c r="O733" s="118" t="s">
        <v>800</v>
      </c>
      <c r="P733" s="41" t="s">
        <v>2148</v>
      </c>
    </row>
    <row r="734" spans="1:16">
      <c r="A734" s="44" t="s">
        <v>319</v>
      </c>
      <c r="B734" s="45" t="s">
        <v>367</v>
      </c>
      <c r="C734" s="46">
        <v>1</v>
      </c>
      <c r="D734" s="59" t="s">
        <v>237</v>
      </c>
      <c r="E734" s="60" t="s">
        <v>319</v>
      </c>
      <c r="F734" s="17">
        <v>59.99</v>
      </c>
      <c r="G734" s="106">
        <v>0.2</v>
      </c>
      <c r="H734" s="61">
        <f t="shared" si="57"/>
        <v>47.992000000000004</v>
      </c>
      <c r="I734" s="50"/>
      <c r="J734" s="50"/>
      <c r="K734" s="50"/>
      <c r="L734" s="51" t="s">
        <v>71</v>
      </c>
      <c r="M734" s="77" t="s">
        <v>71</v>
      </c>
      <c r="N734" s="57" t="s">
        <v>121</v>
      </c>
      <c r="O734" s="118" t="s">
        <v>800</v>
      </c>
      <c r="P734" s="41" t="s">
        <v>2148</v>
      </c>
    </row>
    <row r="735" spans="1:16">
      <c r="A735" s="44" t="s">
        <v>279</v>
      </c>
      <c r="B735" s="45" t="s">
        <v>362</v>
      </c>
      <c r="C735" s="46">
        <v>1</v>
      </c>
      <c r="D735" s="59" t="s">
        <v>265</v>
      </c>
      <c r="E735" s="60" t="s">
        <v>279</v>
      </c>
      <c r="F735" s="17">
        <v>41.66</v>
      </c>
      <c r="G735" s="106">
        <v>0.2</v>
      </c>
      <c r="H735" s="61">
        <f t="shared" si="57"/>
        <v>33.327999999999996</v>
      </c>
      <c r="I735" s="50"/>
      <c r="J735" s="50"/>
      <c r="K735" s="50"/>
      <c r="L735" s="51" t="s">
        <v>71</v>
      </c>
      <c r="M735" s="77" t="s">
        <v>71</v>
      </c>
      <c r="N735" s="57" t="s">
        <v>121</v>
      </c>
      <c r="O735" s="118" t="s">
        <v>800</v>
      </c>
      <c r="P735" s="41" t="s">
        <v>2148</v>
      </c>
    </row>
    <row r="736" spans="1:16">
      <c r="A736" s="44" t="s">
        <v>331</v>
      </c>
      <c r="B736" s="45" t="s">
        <v>645</v>
      </c>
      <c r="C736" s="46">
        <v>1</v>
      </c>
      <c r="D736" s="59" t="s">
        <v>329</v>
      </c>
      <c r="E736" s="60" t="s">
        <v>331</v>
      </c>
      <c r="F736" s="17">
        <v>49.99</v>
      </c>
      <c r="G736" s="106">
        <v>0.2</v>
      </c>
      <c r="H736" s="61">
        <f t="shared" si="57"/>
        <v>39.992000000000004</v>
      </c>
      <c r="I736" s="50"/>
      <c r="J736" s="50"/>
      <c r="K736" s="50"/>
      <c r="L736" s="51" t="s">
        <v>71</v>
      </c>
      <c r="M736" s="77" t="s">
        <v>71</v>
      </c>
      <c r="N736" s="57" t="s">
        <v>121</v>
      </c>
      <c r="O736" s="118" t="s">
        <v>800</v>
      </c>
      <c r="P736" s="41" t="s">
        <v>2148</v>
      </c>
    </row>
    <row r="737" spans="1:16">
      <c r="A737" s="44" t="s">
        <v>290</v>
      </c>
      <c r="B737" s="45" t="s">
        <v>363</v>
      </c>
      <c r="C737" s="46">
        <v>1</v>
      </c>
      <c r="D737" s="59" t="s">
        <v>93</v>
      </c>
      <c r="E737" s="60" t="s">
        <v>290</v>
      </c>
      <c r="F737" s="17">
        <v>90</v>
      </c>
      <c r="G737" s="106">
        <v>0.2</v>
      </c>
      <c r="H737" s="61">
        <f t="shared" si="57"/>
        <v>72</v>
      </c>
      <c r="I737" s="50"/>
      <c r="J737" s="50"/>
      <c r="K737" s="50"/>
      <c r="L737" s="51" t="s">
        <v>71</v>
      </c>
      <c r="M737" s="77" t="s">
        <v>71</v>
      </c>
      <c r="N737" s="57" t="s">
        <v>121</v>
      </c>
      <c r="O737" s="118" t="s">
        <v>800</v>
      </c>
      <c r="P737" s="41" t="s">
        <v>2148</v>
      </c>
    </row>
    <row r="738" spans="1:16">
      <c r="A738" s="44" t="s">
        <v>1356</v>
      </c>
      <c r="B738" s="45" t="s">
        <v>1353</v>
      </c>
      <c r="C738" s="46">
        <v>1</v>
      </c>
      <c r="D738" s="59" t="s">
        <v>83</v>
      </c>
      <c r="E738" s="60" t="s">
        <v>1356</v>
      </c>
      <c r="F738" s="17">
        <v>149.16999999999999</v>
      </c>
      <c r="G738" s="106">
        <v>0.02</v>
      </c>
      <c r="H738" s="61">
        <f t="shared" si="57"/>
        <v>146.1866</v>
      </c>
      <c r="I738" s="50"/>
      <c r="J738" s="50"/>
      <c r="K738" s="50"/>
      <c r="L738" s="51" t="s">
        <v>71</v>
      </c>
      <c r="M738" s="77">
        <v>0.05</v>
      </c>
      <c r="N738" s="57" t="s">
        <v>121</v>
      </c>
      <c r="O738" s="118" t="s">
        <v>800</v>
      </c>
      <c r="P738" s="41" t="s">
        <v>2148</v>
      </c>
    </row>
    <row r="739" spans="1:16">
      <c r="A739" s="44" t="s">
        <v>1357</v>
      </c>
      <c r="B739" s="45" t="s">
        <v>1354</v>
      </c>
      <c r="C739" s="46">
        <v>1</v>
      </c>
      <c r="D739" s="59" t="s">
        <v>83</v>
      </c>
      <c r="E739" s="60" t="s">
        <v>1357</v>
      </c>
      <c r="F739" s="17">
        <v>149.16999999999999</v>
      </c>
      <c r="G739" s="106">
        <v>0.02</v>
      </c>
      <c r="H739" s="61">
        <f t="shared" si="57"/>
        <v>146.1866</v>
      </c>
      <c r="I739" s="50"/>
      <c r="J739" s="50"/>
      <c r="K739" s="50"/>
      <c r="L739" s="51" t="s">
        <v>71</v>
      </c>
      <c r="M739" s="77">
        <v>0.05</v>
      </c>
      <c r="N739" s="57" t="s">
        <v>121</v>
      </c>
      <c r="O739" s="118" t="s">
        <v>800</v>
      </c>
      <c r="P739" s="41" t="s">
        <v>2148</v>
      </c>
    </row>
    <row r="740" spans="1:16">
      <c r="A740" s="44" t="s">
        <v>1358</v>
      </c>
      <c r="B740" s="45" t="s">
        <v>1359</v>
      </c>
      <c r="C740" s="46">
        <v>1</v>
      </c>
      <c r="D740" s="59" t="s">
        <v>83</v>
      </c>
      <c r="E740" s="60" t="s">
        <v>1358</v>
      </c>
      <c r="F740" s="17">
        <v>49.17</v>
      </c>
      <c r="G740" s="106">
        <v>0.1</v>
      </c>
      <c r="H740" s="61">
        <f t="shared" si="57"/>
        <v>44.253</v>
      </c>
      <c r="I740" s="50"/>
      <c r="J740" s="50"/>
      <c r="K740" s="50"/>
      <c r="L740" s="51" t="s">
        <v>71</v>
      </c>
      <c r="M740" s="77" t="s">
        <v>71</v>
      </c>
      <c r="N740" s="57" t="s">
        <v>121</v>
      </c>
      <c r="O740" s="118" t="s">
        <v>800</v>
      </c>
      <c r="P740" s="41" t="s">
        <v>2148</v>
      </c>
    </row>
    <row r="741" spans="1:16">
      <c r="A741" s="44" t="s">
        <v>1360</v>
      </c>
      <c r="B741" s="45" t="s">
        <v>1361</v>
      </c>
      <c r="C741" s="46">
        <v>1</v>
      </c>
      <c r="D741" s="59" t="s">
        <v>83</v>
      </c>
      <c r="E741" s="60" t="s">
        <v>1360</v>
      </c>
      <c r="F741" s="17">
        <v>49.17</v>
      </c>
      <c r="G741" s="106">
        <v>0.1</v>
      </c>
      <c r="H741" s="61">
        <f t="shared" si="57"/>
        <v>44.253</v>
      </c>
      <c r="I741" s="50"/>
      <c r="J741" s="50"/>
      <c r="K741" s="50"/>
      <c r="L741" s="51" t="s">
        <v>71</v>
      </c>
      <c r="M741" s="77" t="s">
        <v>71</v>
      </c>
      <c r="N741" s="57" t="s">
        <v>121</v>
      </c>
      <c r="O741" s="118" t="s">
        <v>800</v>
      </c>
      <c r="P741" s="41" t="s">
        <v>2148</v>
      </c>
    </row>
    <row r="742" spans="1:16">
      <c r="A742" s="44" t="s">
        <v>1362</v>
      </c>
      <c r="B742" s="45" t="s">
        <v>1363</v>
      </c>
      <c r="C742" s="46">
        <v>1</v>
      </c>
      <c r="D742" s="59" t="s">
        <v>83</v>
      </c>
      <c r="E742" s="60" t="s">
        <v>1362</v>
      </c>
      <c r="F742" s="17">
        <v>49.17</v>
      </c>
      <c r="G742" s="106">
        <v>0.1</v>
      </c>
      <c r="H742" s="61">
        <f t="shared" si="57"/>
        <v>44.253</v>
      </c>
      <c r="I742" s="50"/>
      <c r="J742" s="50"/>
      <c r="K742" s="50"/>
      <c r="L742" s="51" t="s">
        <v>71</v>
      </c>
      <c r="M742" s="77" t="s">
        <v>71</v>
      </c>
      <c r="N742" s="57" t="s">
        <v>121</v>
      </c>
      <c r="O742" s="118" t="s">
        <v>800</v>
      </c>
      <c r="P742" s="41" t="s">
        <v>2148</v>
      </c>
    </row>
    <row r="743" spans="1:16">
      <c r="A743" s="44" t="s">
        <v>1368</v>
      </c>
      <c r="B743" s="45" t="s">
        <v>1370</v>
      </c>
      <c r="C743" s="46">
        <v>1</v>
      </c>
      <c r="D743" s="59" t="s">
        <v>83</v>
      </c>
      <c r="E743" s="60" t="s">
        <v>1368</v>
      </c>
      <c r="F743" s="17">
        <v>70.83</v>
      </c>
      <c r="G743" s="106">
        <v>0.1</v>
      </c>
      <c r="H743" s="61">
        <f t="shared" si="57"/>
        <v>63.747</v>
      </c>
      <c r="I743" s="50"/>
      <c r="J743" s="50"/>
      <c r="K743" s="50"/>
      <c r="L743" s="51" t="s">
        <v>71</v>
      </c>
      <c r="M743" s="77" t="s">
        <v>71</v>
      </c>
      <c r="N743" s="57" t="s">
        <v>121</v>
      </c>
      <c r="O743" s="118" t="s">
        <v>800</v>
      </c>
      <c r="P743" s="41" t="s">
        <v>2148</v>
      </c>
    </row>
    <row r="744" spans="1:16">
      <c r="A744" s="44" t="s">
        <v>1369</v>
      </c>
      <c r="B744" s="45" t="s">
        <v>1371</v>
      </c>
      <c r="C744" s="46">
        <v>1</v>
      </c>
      <c r="D744" s="59" t="s">
        <v>83</v>
      </c>
      <c r="E744" s="60" t="s">
        <v>1369</v>
      </c>
      <c r="F744" s="17">
        <v>70.83</v>
      </c>
      <c r="G744" s="106">
        <v>0.1</v>
      </c>
      <c r="H744" s="61">
        <f t="shared" si="57"/>
        <v>63.747</v>
      </c>
      <c r="I744" s="50"/>
      <c r="J744" s="50"/>
      <c r="K744" s="50"/>
      <c r="L744" s="51" t="s">
        <v>71</v>
      </c>
      <c r="M744" s="77" t="s">
        <v>71</v>
      </c>
      <c r="N744" s="57" t="s">
        <v>121</v>
      </c>
      <c r="O744" s="118" t="s">
        <v>800</v>
      </c>
      <c r="P744" s="41" t="s">
        <v>2148</v>
      </c>
    </row>
    <row r="745" spans="1:16">
      <c r="A745" s="44" t="s">
        <v>1364</v>
      </c>
      <c r="B745" s="45" t="s">
        <v>1365</v>
      </c>
      <c r="C745" s="46">
        <v>1</v>
      </c>
      <c r="D745" s="59" t="s">
        <v>83</v>
      </c>
      <c r="E745" s="60" t="s">
        <v>1364</v>
      </c>
      <c r="F745" s="17">
        <v>70.83</v>
      </c>
      <c r="G745" s="106">
        <v>0.1</v>
      </c>
      <c r="H745" s="61">
        <f t="shared" si="57"/>
        <v>63.747</v>
      </c>
      <c r="I745" s="50"/>
      <c r="J745" s="50"/>
      <c r="K745" s="50"/>
      <c r="L745" s="51" t="s">
        <v>71</v>
      </c>
      <c r="M745" s="77" t="s">
        <v>71</v>
      </c>
      <c r="N745" s="57" t="s">
        <v>121</v>
      </c>
      <c r="O745" s="118" t="s">
        <v>800</v>
      </c>
      <c r="P745" s="41" t="s">
        <v>2148</v>
      </c>
    </row>
    <row r="746" spans="1:16">
      <c r="A746" s="44" t="s">
        <v>1366</v>
      </c>
      <c r="B746" s="45" t="s">
        <v>1367</v>
      </c>
      <c r="C746" s="46">
        <v>1</v>
      </c>
      <c r="D746" s="59" t="s">
        <v>83</v>
      </c>
      <c r="E746" s="60" t="s">
        <v>1366</v>
      </c>
      <c r="F746" s="17">
        <v>70.83</v>
      </c>
      <c r="G746" s="106">
        <v>0.1</v>
      </c>
      <c r="H746" s="61">
        <f t="shared" si="57"/>
        <v>63.747</v>
      </c>
      <c r="I746" s="50"/>
      <c r="J746" s="50"/>
      <c r="K746" s="50"/>
      <c r="L746" s="51" t="s">
        <v>71</v>
      </c>
      <c r="M746" s="77" t="s">
        <v>71</v>
      </c>
      <c r="N746" s="57" t="s">
        <v>121</v>
      </c>
      <c r="O746" s="118" t="s">
        <v>800</v>
      </c>
      <c r="P746" s="41" t="s">
        <v>2148</v>
      </c>
    </row>
    <row r="747" spans="1:16">
      <c r="A747" s="44" t="s">
        <v>1376</v>
      </c>
      <c r="B747" s="45" t="s">
        <v>1378</v>
      </c>
      <c r="C747" s="46">
        <v>1</v>
      </c>
      <c r="D747" s="59" t="s">
        <v>83</v>
      </c>
      <c r="E747" s="60" t="s">
        <v>1376</v>
      </c>
      <c r="F747" s="17">
        <v>124.17</v>
      </c>
      <c r="G747" s="106">
        <v>0.1</v>
      </c>
      <c r="H747" s="61">
        <f t="shared" si="57"/>
        <v>111.753</v>
      </c>
      <c r="I747" s="50"/>
      <c r="J747" s="50"/>
      <c r="K747" s="50"/>
      <c r="L747" s="51" t="s">
        <v>71</v>
      </c>
      <c r="M747" s="77" t="s">
        <v>71</v>
      </c>
      <c r="N747" s="57" t="s">
        <v>121</v>
      </c>
      <c r="O747" s="118" t="s">
        <v>800</v>
      </c>
      <c r="P747" s="41" t="s">
        <v>2148</v>
      </c>
    </row>
    <row r="748" spans="1:16">
      <c r="A748" s="44" t="s">
        <v>1377</v>
      </c>
      <c r="B748" s="45" t="s">
        <v>1379</v>
      </c>
      <c r="C748" s="46">
        <v>1</v>
      </c>
      <c r="D748" s="59" t="s">
        <v>83</v>
      </c>
      <c r="E748" s="60" t="s">
        <v>1377</v>
      </c>
      <c r="F748" s="17">
        <v>124.17</v>
      </c>
      <c r="G748" s="106">
        <v>0.1</v>
      </c>
      <c r="H748" s="61">
        <f t="shared" si="57"/>
        <v>111.753</v>
      </c>
      <c r="I748" s="50"/>
      <c r="J748" s="50"/>
      <c r="K748" s="50"/>
      <c r="L748" s="51" t="s">
        <v>71</v>
      </c>
      <c r="M748" s="77" t="s">
        <v>71</v>
      </c>
      <c r="N748" s="57" t="s">
        <v>121</v>
      </c>
      <c r="O748" s="118" t="s">
        <v>800</v>
      </c>
      <c r="P748" s="41" t="s">
        <v>2148</v>
      </c>
    </row>
    <row r="749" spans="1:16">
      <c r="A749" s="44" t="s">
        <v>1372</v>
      </c>
      <c r="B749" s="45" t="s">
        <v>1373</v>
      </c>
      <c r="C749" s="46">
        <v>1</v>
      </c>
      <c r="D749" s="59" t="s">
        <v>83</v>
      </c>
      <c r="E749" s="60" t="s">
        <v>1372</v>
      </c>
      <c r="F749" s="17">
        <v>124.17</v>
      </c>
      <c r="G749" s="106">
        <v>0.1</v>
      </c>
      <c r="H749" s="61">
        <f t="shared" si="57"/>
        <v>111.753</v>
      </c>
      <c r="I749" s="50"/>
      <c r="J749" s="50"/>
      <c r="K749" s="50"/>
      <c r="L749" s="51" t="s">
        <v>71</v>
      </c>
      <c r="M749" s="77" t="s">
        <v>71</v>
      </c>
      <c r="N749" s="57" t="s">
        <v>121</v>
      </c>
      <c r="O749" s="118" t="s">
        <v>800</v>
      </c>
      <c r="P749" s="41" t="s">
        <v>2148</v>
      </c>
    </row>
    <row r="750" spans="1:16">
      <c r="A750" s="44" t="s">
        <v>1374</v>
      </c>
      <c r="B750" s="45" t="s">
        <v>1375</v>
      </c>
      <c r="C750" s="46">
        <v>1</v>
      </c>
      <c r="D750" s="59" t="s">
        <v>83</v>
      </c>
      <c r="E750" s="60" t="s">
        <v>1374</v>
      </c>
      <c r="F750" s="17">
        <v>124.17</v>
      </c>
      <c r="G750" s="106">
        <v>0.1</v>
      </c>
      <c r="H750" s="61">
        <f t="shared" si="57"/>
        <v>111.753</v>
      </c>
      <c r="I750" s="50"/>
      <c r="J750" s="50"/>
      <c r="K750" s="50"/>
      <c r="L750" s="51" t="s">
        <v>71</v>
      </c>
      <c r="M750" s="77" t="s">
        <v>71</v>
      </c>
      <c r="N750" s="57" t="s">
        <v>121</v>
      </c>
      <c r="O750" s="118" t="s">
        <v>800</v>
      </c>
      <c r="P750" s="41" t="s">
        <v>2148</v>
      </c>
    </row>
    <row r="751" spans="1:16">
      <c r="A751" s="44" t="s">
        <v>1384</v>
      </c>
      <c r="B751" s="45" t="s">
        <v>1386</v>
      </c>
      <c r="C751" s="46">
        <v>1</v>
      </c>
      <c r="D751" s="59" t="s">
        <v>83</v>
      </c>
      <c r="E751" s="60" t="s">
        <v>1384</v>
      </c>
      <c r="F751" s="17">
        <v>29.17</v>
      </c>
      <c r="G751" s="106">
        <v>0.02</v>
      </c>
      <c r="H751" s="61">
        <f t="shared" si="57"/>
        <v>28.586600000000001</v>
      </c>
      <c r="I751" s="50"/>
      <c r="J751" s="50"/>
      <c r="K751" s="50"/>
      <c r="L751" s="51" t="s">
        <v>71</v>
      </c>
      <c r="M751" s="77" t="s">
        <v>71</v>
      </c>
      <c r="N751" s="57" t="s">
        <v>121</v>
      </c>
      <c r="O751" s="118" t="s">
        <v>800</v>
      </c>
      <c r="P751" s="41" t="s">
        <v>2148</v>
      </c>
    </row>
    <row r="752" spans="1:16">
      <c r="A752" s="44" t="s">
        <v>1385</v>
      </c>
      <c r="B752" s="45" t="s">
        <v>1387</v>
      </c>
      <c r="C752" s="46">
        <v>1</v>
      </c>
      <c r="D752" s="59" t="s">
        <v>83</v>
      </c>
      <c r="E752" s="60" t="s">
        <v>1385</v>
      </c>
      <c r="F752" s="17">
        <v>29.17</v>
      </c>
      <c r="G752" s="106">
        <v>0.02</v>
      </c>
      <c r="H752" s="61">
        <f t="shared" si="57"/>
        <v>28.586600000000001</v>
      </c>
      <c r="I752" s="50"/>
      <c r="J752" s="50"/>
      <c r="K752" s="50"/>
      <c r="L752" s="51" t="s">
        <v>71</v>
      </c>
      <c r="M752" s="77" t="s">
        <v>71</v>
      </c>
      <c r="N752" s="57" t="s">
        <v>121</v>
      </c>
      <c r="O752" s="118" t="s">
        <v>800</v>
      </c>
      <c r="P752" s="41" t="s">
        <v>2148</v>
      </c>
    </row>
    <row r="753" spans="1:16">
      <c r="A753" s="44" t="s">
        <v>1380</v>
      </c>
      <c r="B753" s="45" t="s">
        <v>1381</v>
      </c>
      <c r="C753" s="46">
        <v>1</v>
      </c>
      <c r="D753" s="59" t="s">
        <v>83</v>
      </c>
      <c r="E753" s="60" t="s">
        <v>1380</v>
      </c>
      <c r="F753" s="17">
        <v>29.17</v>
      </c>
      <c r="G753" s="106">
        <v>0.02</v>
      </c>
      <c r="H753" s="61">
        <f t="shared" si="57"/>
        <v>28.586600000000001</v>
      </c>
      <c r="I753" s="50"/>
      <c r="J753" s="50"/>
      <c r="K753" s="50"/>
      <c r="L753" s="51" t="s">
        <v>71</v>
      </c>
      <c r="M753" s="77" t="s">
        <v>71</v>
      </c>
      <c r="N753" s="57" t="s">
        <v>121</v>
      </c>
      <c r="O753" s="118" t="s">
        <v>800</v>
      </c>
      <c r="P753" s="41" t="s">
        <v>2148</v>
      </c>
    </row>
    <row r="754" spans="1:16">
      <c r="A754" s="44" t="s">
        <v>1382</v>
      </c>
      <c r="B754" s="45" t="s">
        <v>1383</v>
      </c>
      <c r="C754" s="46">
        <v>1</v>
      </c>
      <c r="D754" s="59" t="s">
        <v>83</v>
      </c>
      <c r="E754" s="60" t="s">
        <v>1382</v>
      </c>
      <c r="F754" s="17">
        <v>29.17</v>
      </c>
      <c r="G754" s="106">
        <v>0.02</v>
      </c>
      <c r="H754" s="61">
        <f t="shared" si="57"/>
        <v>28.586600000000001</v>
      </c>
      <c r="I754" s="50"/>
      <c r="J754" s="50"/>
      <c r="K754" s="50"/>
      <c r="L754" s="51" t="s">
        <v>71</v>
      </c>
      <c r="M754" s="77" t="s">
        <v>71</v>
      </c>
      <c r="N754" s="57" t="s">
        <v>121</v>
      </c>
      <c r="O754" s="118" t="s">
        <v>800</v>
      </c>
      <c r="P754" s="41" t="s">
        <v>2148</v>
      </c>
    </row>
    <row r="755" spans="1:16">
      <c r="A755" s="44" t="s">
        <v>1388</v>
      </c>
      <c r="B755" s="45" t="s">
        <v>1391</v>
      </c>
      <c r="C755" s="46">
        <v>1</v>
      </c>
      <c r="D755" s="59" t="s">
        <v>265</v>
      </c>
      <c r="E755" s="60" t="s">
        <v>1388</v>
      </c>
      <c r="F755" s="17">
        <v>41.66</v>
      </c>
      <c r="G755" s="106">
        <v>0.2</v>
      </c>
      <c r="H755" s="61">
        <f t="shared" ref="H755:H777" si="58">F755-(F755*G755)</f>
        <v>33.327999999999996</v>
      </c>
      <c r="I755" s="50"/>
      <c r="J755" s="50"/>
      <c r="K755" s="50"/>
      <c r="L755" s="51" t="s">
        <v>71</v>
      </c>
      <c r="M755" s="77" t="s">
        <v>71</v>
      </c>
      <c r="N755" s="57" t="s">
        <v>121</v>
      </c>
      <c r="O755" s="118" t="s">
        <v>800</v>
      </c>
      <c r="P755" s="41" t="s">
        <v>2148</v>
      </c>
    </row>
    <row r="756" spans="1:16">
      <c r="A756" s="44" t="s">
        <v>1389</v>
      </c>
      <c r="B756" s="45" t="s">
        <v>1390</v>
      </c>
      <c r="C756" s="46">
        <v>1</v>
      </c>
      <c r="D756" s="59" t="s">
        <v>265</v>
      </c>
      <c r="E756" s="60" t="s">
        <v>1389</v>
      </c>
      <c r="F756" s="17">
        <v>41.66</v>
      </c>
      <c r="G756" s="106">
        <v>0.2</v>
      </c>
      <c r="H756" s="61">
        <f t="shared" si="58"/>
        <v>33.327999999999996</v>
      </c>
      <c r="I756" s="50"/>
      <c r="J756" s="50"/>
      <c r="K756" s="50"/>
      <c r="L756" s="51" t="s">
        <v>71</v>
      </c>
      <c r="M756" s="77" t="s">
        <v>71</v>
      </c>
      <c r="N756" s="57" t="s">
        <v>121</v>
      </c>
      <c r="O756" s="118" t="s">
        <v>800</v>
      </c>
      <c r="P756" s="41" t="s">
        <v>2148</v>
      </c>
    </row>
    <row r="757" spans="1:16">
      <c r="A757" s="44" t="s">
        <v>1719</v>
      </c>
      <c r="B757" s="45" t="s">
        <v>1720</v>
      </c>
      <c r="C757" s="46">
        <v>1</v>
      </c>
      <c r="D757" s="47" t="s">
        <v>907</v>
      </c>
      <c r="E757" s="58" t="s">
        <v>1719</v>
      </c>
      <c r="F757" s="48">
        <v>24.99</v>
      </c>
      <c r="G757" s="103">
        <v>0.2</v>
      </c>
      <c r="H757" s="50">
        <f t="shared" si="58"/>
        <v>19.991999999999997</v>
      </c>
      <c r="I757" s="50"/>
      <c r="J757" s="50"/>
      <c r="K757" s="50"/>
      <c r="L757" s="51" t="s">
        <v>71</v>
      </c>
      <c r="M757" s="77" t="s">
        <v>71</v>
      </c>
      <c r="N757" s="52" t="s">
        <v>121</v>
      </c>
      <c r="O757" s="119" t="s">
        <v>800</v>
      </c>
      <c r="P757" s="41" t="s">
        <v>2148</v>
      </c>
    </row>
    <row r="758" spans="1:16">
      <c r="A758" s="44" t="s">
        <v>306</v>
      </c>
      <c r="B758" s="45" t="s">
        <v>365</v>
      </c>
      <c r="C758" s="46">
        <v>1</v>
      </c>
      <c r="D758" s="59" t="s">
        <v>83</v>
      </c>
      <c r="E758" s="60" t="s">
        <v>306</v>
      </c>
      <c r="F758" s="17">
        <v>157.5</v>
      </c>
      <c r="G758" s="106">
        <v>0.02</v>
      </c>
      <c r="H758" s="61">
        <f t="shared" si="58"/>
        <v>154.35</v>
      </c>
      <c r="I758" s="50"/>
      <c r="J758" s="50"/>
      <c r="K758" s="50"/>
      <c r="L758" s="51" t="s">
        <v>71</v>
      </c>
      <c r="M758" s="77">
        <v>0.1</v>
      </c>
      <c r="N758" s="57" t="s">
        <v>121</v>
      </c>
      <c r="O758" s="118" t="s">
        <v>800</v>
      </c>
      <c r="P758" s="41" t="s">
        <v>2148</v>
      </c>
    </row>
    <row r="759" spans="1:16">
      <c r="A759" s="44" t="s">
        <v>236</v>
      </c>
      <c r="B759" s="45" t="s">
        <v>360</v>
      </c>
      <c r="C759" s="46">
        <v>1</v>
      </c>
      <c r="D759" s="59" t="s">
        <v>83</v>
      </c>
      <c r="E759" s="60" t="s">
        <v>236</v>
      </c>
      <c r="F759" s="17">
        <v>157.5</v>
      </c>
      <c r="G759" s="106">
        <v>0.02</v>
      </c>
      <c r="H759" s="61">
        <f t="shared" si="58"/>
        <v>154.35</v>
      </c>
      <c r="I759" s="50"/>
      <c r="J759" s="50"/>
      <c r="K759" s="50"/>
      <c r="L759" s="51" t="s">
        <v>71</v>
      </c>
      <c r="M759" s="77">
        <v>0.1</v>
      </c>
      <c r="N759" s="57" t="s">
        <v>121</v>
      </c>
      <c r="O759" s="118" t="s">
        <v>800</v>
      </c>
      <c r="P759" s="41" t="s">
        <v>2148</v>
      </c>
    </row>
    <row r="760" spans="1:16">
      <c r="A760" s="44" t="s">
        <v>1396</v>
      </c>
      <c r="B760" s="45" t="s">
        <v>289</v>
      </c>
      <c r="C760" s="46">
        <v>1</v>
      </c>
      <c r="D760" s="59" t="s">
        <v>83</v>
      </c>
      <c r="E760" s="60" t="s">
        <v>1396</v>
      </c>
      <c r="F760" s="17">
        <v>57.5</v>
      </c>
      <c r="G760" s="106">
        <v>0.1</v>
      </c>
      <c r="H760" s="61">
        <f t="shared" si="58"/>
        <v>51.75</v>
      </c>
      <c r="I760" s="50"/>
      <c r="J760" s="50"/>
      <c r="K760" s="50"/>
      <c r="L760" s="51" t="s">
        <v>71</v>
      </c>
      <c r="M760" s="77" t="s">
        <v>71</v>
      </c>
      <c r="N760" s="57" t="s">
        <v>121</v>
      </c>
      <c r="O760" s="118" t="s">
        <v>800</v>
      </c>
      <c r="P760" s="41" t="s">
        <v>2148</v>
      </c>
    </row>
    <row r="761" spans="1:16">
      <c r="A761" s="44" t="s">
        <v>1397</v>
      </c>
      <c r="B761" s="45" t="s">
        <v>288</v>
      </c>
      <c r="C761" s="46">
        <v>1</v>
      </c>
      <c r="D761" s="59" t="s">
        <v>83</v>
      </c>
      <c r="E761" s="60" t="s">
        <v>1397</v>
      </c>
      <c r="F761" s="17">
        <v>57.5</v>
      </c>
      <c r="G761" s="106">
        <v>0.1</v>
      </c>
      <c r="H761" s="61">
        <f t="shared" si="58"/>
        <v>51.75</v>
      </c>
      <c r="I761" s="50"/>
      <c r="J761" s="50"/>
      <c r="K761" s="50"/>
      <c r="L761" s="51" t="s">
        <v>71</v>
      </c>
      <c r="M761" s="77" t="s">
        <v>71</v>
      </c>
      <c r="N761" s="57" t="s">
        <v>121</v>
      </c>
      <c r="O761" s="118" t="s">
        <v>800</v>
      </c>
      <c r="P761" s="41" t="s">
        <v>2148</v>
      </c>
    </row>
    <row r="762" spans="1:16">
      <c r="A762" s="44" t="s">
        <v>1402</v>
      </c>
      <c r="B762" s="45" t="s">
        <v>1403</v>
      </c>
      <c r="C762" s="46">
        <v>1</v>
      </c>
      <c r="D762" s="59" t="s">
        <v>83</v>
      </c>
      <c r="E762" s="60" t="s">
        <v>1402</v>
      </c>
      <c r="F762" s="17">
        <v>79.17</v>
      </c>
      <c r="G762" s="106">
        <v>0.1</v>
      </c>
      <c r="H762" s="61">
        <f t="shared" si="58"/>
        <v>71.253</v>
      </c>
      <c r="I762" s="50"/>
      <c r="J762" s="50"/>
      <c r="K762" s="50"/>
      <c r="L762" s="51" t="s">
        <v>71</v>
      </c>
      <c r="M762" s="77" t="s">
        <v>71</v>
      </c>
      <c r="N762" s="57" t="s">
        <v>121</v>
      </c>
      <c r="O762" s="118" t="s">
        <v>800</v>
      </c>
      <c r="P762" s="41" t="s">
        <v>2148</v>
      </c>
    </row>
    <row r="763" spans="1:16">
      <c r="A763" s="44" t="s">
        <v>1398</v>
      </c>
      <c r="B763" s="45" t="s">
        <v>1399</v>
      </c>
      <c r="C763" s="46">
        <v>1</v>
      </c>
      <c r="D763" s="59" t="s">
        <v>83</v>
      </c>
      <c r="E763" s="60" t="s">
        <v>1398</v>
      </c>
      <c r="F763" s="17">
        <v>79.17</v>
      </c>
      <c r="G763" s="106">
        <v>0.1</v>
      </c>
      <c r="H763" s="61">
        <f t="shared" si="58"/>
        <v>71.253</v>
      </c>
      <c r="I763" s="50"/>
      <c r="J763" s="50"/>
      <c r="K763" s="50"/>
      <c r="L763" s="51" t="s">
        <v>71</v>
      </c>
      <c r="M763" s="77" t="s">
        <v>71</v>
      </c>
      <c r="N763" s="57" t="s">
        <v>121</v>
      </c>
      <c r="O763" s="118" t="s">
        <v>800</v>
      </c>
      <c r="P763" s="41" t="s">
        <v>2148</v>
      </c>
    </row>
    <row r="764" spans="1:16">
      <c r="A764" s="44" t="s">
        <v>1400</v>
      </c>
      <c r="B764" s="45" t="s">
        <v>1401</v>
      </c>
      <c r="C764" s="46">
        <v>1</v>
      </c>
      <c r="D764" s="59" t="s">
        <v>83</v>
      </c>
      <c r="E764" s="60" t="s">
        <v>1400</v>
      </c>
      <c r="F764" s="17">
        <v>79.17</v>
      </c>
      <c r="G764" s="106">
        <v>0.1</v>
      </c>
      <c r="H764" s="61">
        <f t="shared" si="58"/>
        <v>71.253</v>
      </c>
      <c r="I764" s="50"/>
      <c r="J764" s="50"/>
      <c r="K764" s="50"/>
      <c r="L764" s="51" t="s">
        <v>71</v>
      </c>
      <c r="M764" s="77" t="s">
        <v>71</v>
      </c>
      <c r="N764" s="57" t="s">
        <v>121</v>
      </c>
      <c r="O764" s="118" t="s">
        <v>800</v>
      </c>
      <c r="P764" s="41" t="s">
        <v>2148</v>
      </c>
    </row>
    <row r="765" spans="1:16">
      <c r="A765" s="44" t="s">
        <v>1407</v>
      </c>
      <c r="B765" s="45" t="s">
        <v>1404</v>
      </c>
      <c r="C765" s="46">
        <v>1</v>
      </c>
      <c r="D765" s="59" t="s">
        <v>83</v>
      </c>
      <c r="E765" s="60" t="s">
        <v>1407</v>
      </c>
      <c r="F765" s="17">
        <v>140.83000000000001</v>
      </c>
      <c r="G765" s="106">
        <v>0.1</v>
      </c>
      <c r="H765" s="61">
        <f t="shared" si="58"/>
        <v>126.74700000000001</v>
      </c>
      <c r="I765" s="50"/>
      <c r="J765" s="50"/>
      <c r="K765" s="50"/>
      <c r="L765" s="51" t="s">
        <v>71</v>
      </c>
      <c r="M765" s="77" t="s">
        <v>71</v>
      </c>
      <c r="N765" s="57" t="s">
        <v>121</v>
      </c>
      <c r="O765" s="118" t="s">
        <v>800</v>
      </c>
      <c r="P765" s="41" t="s">
        <v>2148</v>
      </c>
    </row>
    <row r="766" spans="1:16">
      <c r="A766" s="44" t="s">
        <v>1408</v>
      </c>
      <c r="B766" s="45" t="s">
        <v>1405</v>
      </c>
      <c r="C766" s="46">
        <v>1</v>
      </c>
      <c r="D766" s="59" t="s">
        <v>83</v>
      </c>
      <c r="E766" s="60" t="s">
        <v>1408</v>
      </c>
      <c r="F766" s="17">
        <v>140.83000000000001</v>
      </c>
      <c r="G766" s="106">
        <v>0.1</v>
      </c>
      <c r="H766" s="61">
        <f t="shared" si="58"/>
        <v>126.74700000000001</v>
      </c>
      <c r="I766" s="50"/>
      <c r="J766" s="50"/>
      <c r="K766" s="50"/>
      <c r="L766" s="51" t="s">
        <v>71</v>
      </c>
      <c r="M766" s="77" t="s">
        <v>71</v>
      </c>
      <c r="N766" s="57" t="s">
        <v>121</v>
      </c>
      <c r="O766" s="118" t="s">
        <v>800</v>
      </c>
      <c r="P766" s="41" t="s">
        <v>2148</v>
      </c>
    </row>
    <row r="767" spans="1:16">
      <c r="A767" s="44" t="s">
        <v>1409</v>
      </c>
      <c r="B767" s="45" t="s">
        <v>1406</v>
      </c>
      <c r="C767" s="46">
        <v>1</v>
      </c>
      <c r="D767" s="59" t="s">
        <v>83</v>
      </c>
      <c r="E767" s="60" t="s">
        <v>1409</v>
      </c>
      <c r="F767" s="17">
        <v>140.83000000000001</v>
      </c>
      <c r="G767" s="106">
        <v>0.1</v>
      </c>
      <c r="H767" s="61">
        <f t="shared" si="58"/>
        <v>126.74700000000001</v>
      </c>
      <c r="I767" s="50"/>
      <c r="J767" s="50"/>
      <c r="K767" s="50"/>
      <c r="L767" s="51" t="s">
        <v>71</v>
      </c>
      <c r="M767" s="77" t="s">
        <v>71</v>
      </c>
      <c r="N767" s="57" t="s">
        <v>121</v>
      </c>
      <c r="O767" s="118" t="s">
        <v>800</v>
      </c>
      <c r="P767" s="41" t="s">
        <v>2148</v>
      </c>
    </row>
    <row r="768" spans="1:16">
      <c r="A768" s="44" t="s">
        <v>258</v>
      </c>
      <c r="B768" s="45" t="s">
        <v>361</v>
      </c>
      <c r="C768" s="46">
        <v>1</v>
      </c>
      <c r="D768" s="59" t="s">
        <v>114</v>
      </c>
      <c r="E768" s="60" t="s">
        <v>258</v>
      </c>
      <c r="F768" s="17">
        <v>116.66</v>
      </c>
      <c r="G768" s="106">
        <v>0.2</v>
      </c>
      <c r="H768" s="61">
        <f t="shared" si="58"/>
        <v>93.328000000000003</v>
      </c>
      <c r="I768" s="50"/>
      <c r="J768" s="50"/>
      <c r="K768" s="50"/>
      <c r="L768" s="51" t="s">
        <v>71</v>
      </c>
      <c r="M768" s="77">
        <v>0.2</v>
      </c>
      <c r="N768" s="57" t="s">
        <v>121</v>
      </c>
      <c r="O768" s="118" t="s">
        <v>800</v>
      </c>
      <c r="P768" s="41" t="s">
        <v>2148</v>
      </c>
    </row>
    <row r="769" spans="1:16">
      <c r="A769" s="44" t="s">
        <v>2140</v>
      </c>
      <c r="B769" s="45" t="s">
        <v>2141</v>
      </c>
      <c r="C769" s="46">
        <v>1</v>
      </c>
      <c r="D769" s="59" t="s">
        <v>270</v>
      </c>
      <c r="E769" s="60" t="s">
        <v>2140</v>
      </c>
      <c r="F769" s="17">
        <v>121</v>
      </c>
      <c r="G769" s="106">
        <v>0.1</v>
      </c>
      <c r="H769" s="61">
        <f t="shared" si="58"/>
        <v>108.9</v>
      </c>
      <c r="I769" s="50"/>
      <c r="J769" s="50"/>
      <c r="K769" s="50"/>
      <c r="L769" s="51" t="s">
        <v>71</v>
      </c>
      <c r="M769" s="77">
        <v>0.2</v>
      </c>
      <c r="N769" s="57" t="s">
        <v>121</v>
      </c>
      <c r="O769" s="118" t="s">
        <v>800</v>
      </c>
      <c r="P769" s="41" t="s">
        <v>2148</v>
      </c>
    </row>
    <row r="770" spans="1:16">
      <c r="A770" s="44" t="s">
        <v>927</v>
      </c>
      <c r="B770" s="45" t="s">
        <v>915</v>
      </c>
      <c r="C770" s="46">
        <v>1</v>
      </c>
      <c r="D770" s="59" t="s">
        <v>907</v>
      </c>
      <c r="E770" s="60" t="s">
        <v>927</v>
      </c>
      <c r="F770" s="17">
        <v>33.33</v>
      </c>
      <c r="G770" s="106">
        <v>0.2</v>
      </c>
      <c r="H770" s="61">
        <f t="shared" si="58"/>
        <v>26.663999999999998</v>
      </c>
      <c r="I770" s="50"/>
      <c r="J770" s="50"/>
      <c r="K770" s="50"/>
      <c r="L770" s="51" t="s">
        <v>71</v>
      </c>
      <c r="M770" s="77" t="s">
        <v>71</v>
      </c>
      <c r="N770" s="57" t="s">
        <v>121</v>
      </c>
      <c r="O770" s="118" t="s">
        <v>800</v>
      </c>
      <c r="P770" s="41" t="s">
        <v>2148</v>
      </c>
    </row>
    <row r="771" spans="1:16">
      <c r="A771" s="44" t="s">
        <v>928</v>
      </c>
      <c r="B771" s="45" t="s">
        <v>916</v>
      </c>
      <c r="C771" s="46">
        <v>1</v>
      </c>
      <c r="D771" s="59" t="s">
        <v>907</v>
      </c>
      <c r="E771" s="60" t="s">
        <v>928</v>
      </c>
      <c r="F771" s="17">
        <v>33.33</v>
      </c>
      <c r="G771" s="106">
        <v>0.2</v>
      </c>
      <c r="H771" s="61">
        <f t="shared" si="58"/>
        <v>26.663999999999998</v>
      </c>
      <c r="I771" s="50"/>
      <c r="J771" s="50"/>
      <c r="K771" s="50"/>
      <c r="L771" s="51" t="s">
        <v>71</v>
      </c>
      <c r="M771" s="77" t="s">
        <v>71</v>
      </c>
      <c r="N771" s="57" t="s">
        <v>121</v>
      </c>
      <c r="O771" s="118" t="s">
        <v>800</v>
      </c>
      <c r="P771" s="41" t="s">
        <v>2148</v>
      </c>
    </row>
    <row r="772" spans="1:16">
      <c r="A772" s="44" t="s">
        <v>1904</v>
      </c>
      <c r="B772" s="45" t="s">
        <v>1905</v>
      </c>
      <c r="C772" s="46">
        <v>1</v>
      </c>
      <c r="D772" s="59" t="s">
        <v>237</v>
      </c>
      <c r="E772" s="60" t="s">
        <v>1904</v>
      </c>
      <c r="F772" s="17">
        <v>59.99</v>
      </c>
      <c r="G772" s="106">
        <v>0.2</v>
      </c>
      <c r="H772" s="61">
        <f t="shared" si="58"/>
        <v>47.992000000000004</v>
      </c>
      <c r="I772" s="50"/>
      <c r="J772" s="50"/>
      <c r="K772" s="50"/>
      <c r="L772" s="51" t="s">
        <v>71</v>
      </c>
      <c r="M772" s="77" t="s">
        <v>71</v>
      </c>
      <c r="N772" s="57" t="s">
        <v>121</v>
      </c>
      <c r="O772" s="118" t="s">
        <v>800</v>
      </c>
      <c r="P772" s="41" t="s">
        <v>2148</v>
      </c>
    </row>
    <row r="773" spans="1:16">
      <c r="A773" s="44" t="s">
        <v>2204</v>
      </c>
      <c r="B773" s="45" t="s">
        <v>2205</v>
      </c>
      <c r="C773" s="46">
        <v>1</v>
      </c>
      <c r="D773" s="59" t="s">
        <v>237</v>
      </c>
      <c r="E773" s="60" t="s">
        <v>2204</v>
      </c>
      <c r="F773" s="17">
        <v>59.99</v>
      </c>
      <c r="G773" s="106">
        <v>0.2</v>
      </c>
      <c r="H773" s="61">
        <f t="shared" si="58"/>
        <v>47.992000000000004</v>
      </c>
      <c r="I773" s="50"/>
      <c r="J773" s="50"/>
      <c r="K773" s="50"/>
      <c r="L773" s="51" t="s">
        <v>71</v>
      </c>
      <c r="M773" s="77" t="s">
        <v>71</v>
      </c>
      <c r="N773" s="57" t="s">
        <v>121</v>
      </c>
      <c r="O773" s="118" t="s">
        <v>800</v>
      </c>
      <c r="P773" s="41" t="s">
        <v>2148</v>
      </c>
    </row>
    <row r="774" spans="1:16">
      <c r="A774" s="44" t="s">
        <v>1393</v>
      </c>
      <c r="B774" s="45" t="s">
        <v>1392</v>
      </c>
      <c r="C774" s="46">
        <v>1</v>
      </c>
      <c r="D774" s="59" t="s">
        <v>265</v>
      </c>
      <c r="E774" s="60" t="s">
        <v>1393</v>
      </c>
      <c r="F774" s="17">
        <v>66.66</v>
      </c>
      <c r="G774" s="106">
        <v>0.2</v>
      </c>
      <c r="H774" s="61">
        <f t="shared" si="58"/>
        <v>53.327999999999996</v>
      </c>
      <c r="I774" s="50"/>
      <c r="J774" s="50"/>
      <c r="K774" s="50"/>
      <c r="L774" s="51" t="s">
        <v>71</v>
      </c>
      <c r="M774" s="77" t="s">
        <v>71</v>
      </c>
      <c r="N774" s="57" t="s">
        <v>121</v>
      </c>
      <c r="O774" s="118" t="s">
        <v>800</v>
      </c>
      <c r="P774" s="41" t="s">
        <v>2148</v>
      </c>
    </row>
    <row r="775" spans="1:16">
      <c r="A775" s="44" t="s">
        <v>1394</v>
      </c>
      <c r="B775" s="45" t="s">
        <v>1395</v>
      </c>
      <c r="C775" s="46">
        <v>1</v>
      </c>
      <c r="D775" s="59" t="s">
        <v>265</v>
      </c>
      <c r="E775" s="60" t="s">
        <v>1394</v>
      </c>
      <c r="F775" s="17">
        <v>66.66</v>
      </c>
      <c r="G775" s="106">
        <v>0.2</v>
      </c>
      <c r="H775" s="61">
        <f t="shared" si="58"/>
        <v>53.327999999999996</v>
      </c>
      <c r="I775" s="50"/>
      <c r="J775" s="50"/>
      <c r="K775" s="50"/>
      <c r="L775" s="51" t="s">
        <v>71</v>
      </c>
      <c r="M775" s="77" t="s">
        <v>71</v>
      </c>
      <c r="N775" s="57" t="s">
        <v>121</v>
      </c>
      <c r="O775" s="118" t="s">
        <v>800</v>
      </c>
      <c r="P775" s="41" t="s">
        <v>2148</v>
      </c>
    </row>
    <row r="776" spans="1:16">
      <c r="A776" s="44" t="s">
        <v>330</v>
      </c>
      <c r="B776" s="45" t="s">
        <v>336</v>
      </c>
      <c r="C776" s="46">
        <v>1</v>
      </c>
      <c r="D776" s="59" t="s">
        <v>329</v>
      </c>
      <c r="E776" s="60" t="s">
        <v>330</v>
      </c>
      <c r="F776" s="17">
        <v>59.99</v>
      </c>
      <c r="G776" s="106">
        <v>0.2</v>
      </c>
      <c r="H776" s="61">
        <f t="shared" si="58"/>
        <v>47.992000000000004</v>
      </c>
      <c r="I776" s="50"/>
      <c r="J776" s="50"/>
      <c r="K776" s="50"/>
      <c r="L776" s="51" t="s">
        <v>71</v>
      </c>
      <c r="M776" s="77" t="s">
        <v>71</v>
      </c>
      <c r="N776" s="57" t="s">
        <v>121</v>
      </c>
      <c r="O776" s="118" t="s">
        <v>800</v>
      </c>
      <c r="P776" s="41" t="s">
        <v>2148</v>
      </c>
    </row>
    <row r="777" spans="1:16">
      <c r="A777" s="44" t="s">
        <v>929</v>
      </c>
      <c r="B777" s="45" t="s">
        <v>1721</v>
      </c>
      <c r="C777" s="46">
        <v>1</v>
      </c>
      <c r="D777" s="59" t="s">
        <v>907</v>
      </c>
      <c r="E777" s="60" t="s">
        <v>929</v>
      </c>
      <c r="F777" s="17">
        <v>29.16</v>
      </c>
      <c r="G777" s="106">
        <v>0.2</v>
      </c>
      <c r="H777" s="61">
        <f t="shared" si="58"/>
        <v>23.327999999999999</v>
      </c>
      <c r="I777" s="50"/>
      <c r="J777" s="50"/>
      <c r="K777" s="50"/>
      <c r="L777" s="51" t="s">
        <v>71</v>
      </c>
      <c r="M777" s="77" t="s">
        <v>71</v>
      </c>
      <c r="N777" s="57" t="s">
        <v>121</v>
      </c>
      <c r="O777" s="118" t="s">
        <v>800</v>
      </c>
      <c r="P777" s="41" t="s">
        <v>2148</v>
      </c>
    </row>
    <row r="778" spans="1:16">
      <c r="A778" s="44" t="s">
        <v>314</v>
      </c>
      <c r="B778" s="45" t="s">
        <v>315</v>
      </c>
      <c r="C778" s="46">
        <v>1</v>
      </c>
      <c r="D778" s="59" t="s">
        <v>313</v>
      </c>
      <c r="E778" s="60" t="s">
        <v>314</v>
      </c>
      <c r="F778" s="17">
        <v>53.6</v>
      </c>
      <c r="G778" s="106">
        <v>0.2</v>
      </c>
      <c r="H778" s="61">
        <f t="shared" ref="H778:H848" si="59">F778-(F778*G778)</f>
        <v>42.88</v>
      </c>
      <c r="I778" s="50"/>
      <c r="J778" s="50"/>
      <c r="K778" s="50"/>
      <c r="L778" s="51">
        <v>1.6</v>
      </c>
      <c r="M778" s="77">
        <v>0.02</v>
      </c>
      <c r="N778" s="57" t="s">
        <v>121</v>
      </c>
      <c r="O778" s="118" t="s">
        <v>800</v>
      </c>
      <c r="P778" s="41" t="s">
        <v>2149</v>
      </c>
    </row>
    <row r="779" spans="1:16">
      <c r="A779" s="44" t="s">
        <v>317</v>
      </c>
      <c r="B779" s="45" t="s">
        <v>316</v>
      </c>
      <c r="C779" s="46">
        <v>1</v>
      </c>
      <c r="D779" s="59" t="s">
        <v>313</v>
      </c>
      <c r="E779" s="60" t="s">
        <v>317</v>
      </c>
      <c r="F779" s="17">
        <v>71.12</v>
      </c>
      <c r="G779" s="106">
        <v>0.2</v>
      </c>
      <c r="H779" s="61">
        <f t="shared" si="59"/>
        <v>56.896000000000001</v>
      </c>
      <c r="I779" s="50"/>
      <c r="J779" s="50"/>
      <c r="K779" s="50"/>
      <c r="L779" s="51">
        <v>3.2</v>
      </c>
      <c r="M779" s="77">
        <v>0.02</v>
      </c>
      <c r="N779" s="57" t="s">
        <v>121</v>
      </c>
      <c r="O779" s="118" t="s">
        <v>800</v>
      </c>
      <c r="P779" s="41" t="s">
        <v>2149</v>
      </c>
    </row>
    <row r="780" spans="1:16">
      <c r="A780" s="44" t="s">
        <v>2120</v>
      </c>
      <c r="B780" s="45" t="s">
        <v>350</v>
      </c>
      <c r="C780" s="46">
        <v>1</v>
      </c>
      <c r="D780" s="59" t="s">
        <v>341</v>
      </c>
      <c r="E780" s="60" t="s">
        <v>2120</v>
      </c>
      <c r="F780" s="17">
        <v>1470</v>
      </c>
      <c r="G780" s="106">
        <v>0.1</v>
      </c>
      <c r="H780" s="61">
        <f t="shared" si="59"/>
        <v>1323</v>
      </c>
      <c r="I780" s="50"/>
      <c r="J780" s="50"/>
      <c r="K780" s="50"/>
      <c r="L780" s="51" t="s">
        <v>71</v>
      </c>
      <c r="M780" s="77">
        <v>4.17</v>
      </c>
      <c r="N780" s="57" t="s">
        <v>121</v>
      </c>
      <c r="O780" s="118" t="s">
        <v>800</v>
      </c>
      <c r="P780" s="41" t="s">
        <v>2148</v>
      </c>
    </row>
    <row r="781" spans="1:16">
      <c r="A781" s="44" t="s">
        <v>2121</v>
      </c>
      <c r="B781" s="45" t="s">
        <v>349</v>
      </c>
      <c r="C781" s="46">
        <v>1</v>
      </c>
      <c r="D781" s="59" t="s">
        <v>341</v>
      </c>
      <c r="E781" s="60" t="s">
        <v>2121</v>
      </c>
      <c r="F781" s="17">
        <v>1780</v>
      </c>
      <c r="G781" s="106">
        <v>0.1</v>
      </c>
      <c r="H781" s="61">
        <f t="shared" si="59"/>
        <v>1602</v>
      </c>
      <c r="I781" s="50"/>
      <c r="J781" s="50"/>
      <c r="K781" s="50"/>
      <c r="L781" s="51" t="s">
        <v>71</v>
      </c>
      <c r="M781" s="77">
        <v>4.17</v>
      </c>
      <c r="N781" s="57" t="s">
        <v>121</v>
      </c>
      <c r="O781" s="118" t="s">
        <v>800</v>
      </c>
      <c r="P781" s="41" t="s">
        <v>2148</v>
      </c>
    </row>
    <row r="782" spans="1:16">
      <c r="A782" s="44" t="s">
        <v>2122</v>
      </c>
      <c r="B782" s="45" t="s">
        <v>343</v>
      </c>
      <c r="C782" s="46">
        <v>1</v>
      </c>
      <c r="D782" s="59" t="s">
        <v>341</v>
      </c>
      <c r="E782" s="60" t="s">
        <v>2122</v>
      </c>
      <c r="F782" s="17">
        <v>1850</v>
      </c>
      <c r="G782" s="106">
        <v>0.1</v>
      </c>
      <c r="H782" s="61">
        <f t="shared" si="59"/>
        <v>1665</v>
      </c>
      <c r="I782" s="50"/>
      <c r="J782" s="50"/>
      <c r="K782" s="50"/>
      <c r="L782" s="51" t="s">
        <v>71</v>
      </c>
      <c r="M782" s="77">
        <v>4.17</v>
      </c>
      <c r="N782" s="57" t="s">
        <v>121</v>
      </c>
      <c r="O782" s="118" t="s">
        <v>800</v>
      </c>
      <c r="P782" s="41" t="s">
        <v>2148</v>
      </c>
    </row>
    <row r="783" spans="1:16">
      <c r="A783" s="44" t="s">
        <v>949</v>
      </c>
      <c r="B783" s="45" t="s">
        <v>950</v>
      </c>
      <c r="C783" s="46">
        <v>1</v>
      </c>
      <c r="D783" s="59" t="s">
        <v>942</v>
      </c>
      <c r="E783" s="60" t="s">
        <v>949</v>
      </c>
      <c r="F783" s="17">
        <v>1199</v>
      </c>
      <c r="G783" s="106">
        <v>0.1</v>
      </c>
      <c r="H783" s="61">
        <f t="shared" si="59"/>
        <v>1079.0999999999999</v>
      </c>
      <c r="I783" s="50"/>
      <c r="J783" s="50"/>
      <c r="K783" s="50"/>
      <c r="L783" s="51" t="s">
        <v>71</v>
      </c>
      <c r="M783" s="77">
        <v>4.17</v>
      </c>
      <c r="N783" s="57" t="s">
        <v>121</v>
      </c>
      <c r="O783" s="118" t="s">
        <v>800</v>
      </c>
      <c r="P783" s="41" t="s">
        <v>2148</v>
      </c>
    </row>
    <row r="784" spans="1:16">
      <c r="A784" s="44" t="s">
        <v>2136</v>
      </c>
      <c r="B784" s="45" t="s">
        <v>951</v>
      </c>
      <c r="C784" s="46">
        <v>1</v>
      </c>
      <c r="D784" s="59" t="s">
        <v>942</v>
      </c>
      <c r="E784" s="60" t="s">
        <v>2136</v>
      </c>
      <c r="F784" s="17">
        <v>2019</v>
      </c>
      <c r="G784" s="106">
        <v>0.1</v>
      </c>
      <c r="H784" s="61">
        <f t="shared" si="59"/>
        <v>1817.1</v>
      </c>
      <c r="I784" s="50"/>
      <c r="J784" s="50"/>
      <c r="K784" s="50"/>
      <c r="L784" s="51" t="s">
        <v>71</v>
      </c>
      <c r="M784" s="77">
        <v>4.17</v>
      </c>
      <c r="N784" s="57" t="s">
        <v>121</v>
      </c>
      <c r="O784" s="118" t="s">
        <v>800</v>
      </c>
      <c r="P784" s="41" t="s">
        <v>2148</v>
      </c>
    </row>
    <row r="785" spans="1:16">
      <c r="A785" s="44" t="s">
        <v>2123</v>
      </c>
      <c r="B785" s="45" t="s">
        <v>351</v>
      </c>
      <c r="C785" s="46">
        <v>1</v>
      </c>
      <c r="D785" s="59" t="s">
        <v>341</v>
      </c>
      <c r="E785" s="60" t="s">
        <v>2123</v>
      </c>
      <c r="F785" s="17">
        <v>2030</v>
      </c>
      <c r="G785" s="106">
        <v>0.1</v>
      </c>
      <c r="H785" s="61">
        <f t="shared" si="59"/>
        <v>1827</v>
      </c>
      <c r="I785" s="50"/>
      <c r="J785" s="50"/>
      <c r="K785" s="50"/>
      <c r="L785" s="51" t="s">
        <v>71</v>
      </c>
      <c r="M785" s="77">
        <v>4.17</v>
      </c>
      <c r="N785" s="57" t="s">
        <v>121</v>
      </c>
      <c r="O785" s="118" t="s">
        <v>800</v>
      </c>
      <c r="P785" s="41" t="s">
        <v>2148</v>
      </c>
    </row>
    <row r="786" spans="1:16">
      <c r="A786" s="44" t="s">
        <v>2124</v>
      </c>
      <c r="B786" s="45" t="s">
        <v>348</v>
      </c>
      <c r="C786" s="46">
        <v>1</v>
      </c>
      <c r="D786" s="59" t="s">
        <v>341</v>
      </c>
      <c r="E786" s="60" t="s">
        <v>2124</v>
      </c>
      <c r="F786" s="17">
        <v>2900</v>
      </c>
      <c r="G786" s="106">
        <v>0.1</v>
      </c>
      <c r="H786" s="61">
        <f t="shared" si="59"/>
        <v>2610</v>
      </c>
      <c r="I786" s="50"/>
      <c r="J786" s="50"/>
      <c r="K786" s="50"/>
      <c r="L786" s="51" t="s">
        <v>71</v>
      </c>
      <c r="M786" s="77">
        <v>4.17</v>
      </c>
      <c r="N786" s="57" t="s">
        <v>121</v>
      </c>
      <c r="O786" s="118" t="s">
        <v>800</v>
      </c>
      <c r="P786" s="41" t="s">
        <v>2148</v>
      </c>
    </row>
    <row r="787" spans="1:16">
      <c r="A787" s="44" t="s">
        <v>2125</v>
      </c>
      <c r="B787" s="45" t="s">
        <v>342</v>
      </c>
      <c r="C787" s="46">
        <v>1</v>
      </c>
      <c r="D787" s="59" t="s">
        <v>341</v>
      </c>
      <c r="E787" s="60" t="s">
        <v>2125</v>
      </c>
      <c r="F787" s="17">
        <v>3100</v>
      </c>
      <c r="G787" s="106">
        <v>0.1</v>
      </c>
      <c r="H787" s="61">
        <f t="shared" si="59"/>
        <v>2790</v>
      </c>
      <c r="I787" s="50"/>
      <c r="J787" s="50"/>
      <c r="K787" s="50"/>
      <c r="L787" s="51" t="s">
        <v>71</v>
      </c>
      <c r="M787" s="77">
        <v>4.17</v>
      </c>
      <c r="N787" s="57" t="s">
        <v>121</v>
      </c>
      <c r="O787" s="118" t="s">
        <v>800</v>
      </c>
      <c r="P787" s="41" t="s">
        <v>2148</v>
      </c>
    </row>
    <row r="788" spans="1:16">
      <c r="A788" s="44" t="s">
        <v>2137</v>
      </c>
      <c r="B788" s="45" t="s">
        <v>952</v>
      </c>
      <c r="C788" s="46">
        <v>1</v>
      </c>
      <c r="D788" s="59" t="s">
        <v>942</v>
      </c>
      <c r="E788" s="60" t="s">
        <v>2137</v>
      </c>
      <c r="F788" s="17">
        <v>3399</v>
      </c>
      <c r="G788" s="106">
        <v>0.1</v>
      </c>
      <c r="H788" s="61">
        <f t="shared" si="59"/>
        <v>3059.1</v>
      </c>
      <c r="I788" s="50"/>
      <c r="J788" s="50"/>
      <c r="K788" s="50"/>
      <c r="L788" s="51" t="s">
        <v>71</v>
      </c>
      <c r="M788" s="77">
        <v>4.17</v>
      </c>
      <c r="N788" s="57" t="s">
        <v>121</v>
      </c>
      <c r="O788" s="118" t="s">
        <v>800</v>
      </c>
      <c r="P788" s="41" t="s">
        <v>2148</v>
      </c>
    </row>
    <row r="789" spans="1:16">
      <c r="A789" s="44" t="s">
        <v>2162</v>
      </c>
      <c r="B789" s="45" t="s">
        <v>1933</v>
      </c>
      <c r="C789" s="46">
        <v>1</v>
      </c>
      <c r="D789" s="59" t="s">
        <v>105</v>
      </c>
      <c r="E789" s="60" t="s">
        <v>1928</v>
      </c>
      <c r="F789" s="17">
        <v>2690</v>
      </c>
      <c r="G789" s="106">
        <v>0.03</v>
      </c>
      <c r="H789" s="61">
        <v>2609.3000000000002</v>
      </c>
      <c r="I789" s="50"/>
      <c r="J789" s="50"/>
      <c r="K789" s="50"/>
      <c r="L789" s="51" t="s">
        <v>71</v>
      </c>
      <c r="M789" s="77">
        <v>4.17</v>
      </c>
      <c r="N789" s="57" t="s">
        <v>121</v>
      </c>
      <c r="O789" s="118" t="s">
        <v>800</v>
      </c>
      <c r="P789" s="41" t="s">
        <v>2148</v>
      </c>
    </row>
    <row r="790" spans="1:16">
      <c r="A790" s="44" t="s">
        <v>1952</v>
      </c>
      <c r="B790" s="45" t="s">
        <v>1957</v>
      </c>
      <c r="C790" s="46">
        <v>1</v>
      </c>
      <c r="D790" s="59" t="s">
        <v>105</v>
      </c>
      <c r="E790" s="60" t="s">
        <v>1952</v>
      </c>
      <c r="F790" s="17">
        <v>120</v>
      </c>
      <c r="G790" s="106">
        <v>0.03</v>
      </c>
      <c r="H790" s="61">
        <v>116.4</v>
      </c>
      <c r="I790" s="50"/>
      <c r="J790" s="50"/>
      <c r="K790" s="50"/>
      <c r="L790" s="51" t="s">
        <v>71</v>
      </c>
      <c r="M790" s="77">
        <v>0.3</v>
      </c>
      <c r="N790" s="57" t="s">
        <v>121</v>
      </c>
      <c r="O790" s="118" t="s">
        <v>800</v>
      </c>
      <c r="P790" s="41" t="s">
        <v>2148</v>
      </c>
    </row>
    <row r="791" spans="1:16">
      <c r="A791" s="44" t="s">
        <v>1953</v>
      </c>
      <c r="B791" s="45" t="s">
        <v>1958</v>
      </c>
      <c r="C791" s="46">
        <v>1</v>
      </c>
      <c r="D791" s="59" t="s">
        <v>105</v>
      </c>
      <c r="E791" s="60" t="s">
        <v>1953</v>
      </c>
      <c r="F791" s="17">
        <v>200</v>
      </c>
      <c r="G791" s="106">
        <v>0.03</v>
      </c>
      <c r="H791" s="61">
        <v>194</v>
      </c>
      <c r="I791" s="50"/>
      <c r="J791" s="50"/>
      <c r="K791" s="50"/>
      <c r="L791" s="51" t="s">
        <v>71</v>
      </c>
      <c r="M791" s="77" t="s">
        <v>71</v>
      </c>
      <c r="N791" s="57" t="s">
        <v>121</v>
      </c>
      <c r="O791" s="118" t="s">
        <v>800</v>
      </c>
      <c r="P791" s="41" t="s">
        <v>2148</v>
      </c>
    </row>
    <row r="792" spans="1:16">
      <c r="A792" s="44" t="s">
        <v>1954</v>
      </c>
      <c r="B792" s="45" t="s">
        <v>1959</v>
      </c>
      <c r="C792" s="46">
        <v>1</v>
      </c>
      <c r="D792" s="59" t="s">
        <v>105</v>
      </c>
      <c r="E792" s="60" t="s">
        <v>1954</v>
      </c>
      <c r="F792" s="17">
        <v>40</v>
      </c>
      <c r="G792" s="106">
        <v>0.03</v>
      </c>
      <c r="H792" s="61">
        <v>38.799999999999997</v>
      </c>
      <c r="I792" s="50"/>
      <c r="J792" s="50"/>
      <c r="K792" s="50"/>
      <c r="L792" s="51" t="s">
        <v>71</v>
      </c>
      <c r="M792" s="77" t="s">
        <v>71</v>
      </c>
      <c r="N792" s="57" t="s">
        <v>121</v>
      </c>
      <c r="O792" s="118" t="s">
        <v>800</v>
      </c>
      <c r="P792" s="41" t="s">
        <v>2148</v>
      </c>
    </row>
    <row r="793" spans="1:16">
      <c r="A793" s="44" t="s">
        <v>2163</v>
      </c>
      <c r="B793" s="45" t="s">
        <v>1960</v>
      </c>
      <c r="C793" s="46">
        <v>1</v>
      </c>
      <c r="D793" s="59" t="s">
        <v>105</v>
      </c>
      <c r="E793" s="60" t="s">
        <v>1955</v>
      </c>
      <c r="F793" s="17">
        <v>180</v>
      </c>
      <c r="G793" s="106">
        <v>0.03</v>
      </c>
      <c r="H793" s="61">
        <v>174.6</v>
      </c>
      <c r="I793" s="50"/>
      <c r="J793" s="50"/>
      <c r="K793" s="50"/>
      <c r="L793" s="51" t="s">
        <v>71</v>
      </c>
      <c r="M793" s="77" t="s">
        <v>71</v>
      </c>
      <c r="N793" s="57" t="s">
        <v>121</v>
      </c>
      <c r="O793" s="118" t="s">
        <v>800</v>
      </c>
      <c r="P793" s="41" t="s">
        <v>2148</v>
      </c>
    </row>
    <row r="794" spans="1:16">
      <c r="A794" s="44" t="s">
        <v>2164</v>
      </c>
      <c r="B794" s="45" t="s">
        <v>1934</v>
      </c>
      <c r="C794" s="46">
        <v>1</v>
      </c>
      <c r="D794" s="59" t="s">
        <v>105</v>
      </c>
      <c r="E794" s="60" t="s">
        <v>1929</v>
      </c>
      <c r="F794" s="17">
        <v>3190</v>
      </c>
      <c r="G794" s="106">
        <v>0.03</v>
      </c>
      <c r="H794" s="61">
        <f t="shared" ref="H794:H815" si="60">F794-(F794*G794)</f>
        <v>3094.3</v>
      </c>
      <c r="I794" s="50"/>
      <c r="J794" s="50"/>
      <c r="K794" s="50"/>
      <c r="L794" s="51" t="s">
        <v>71</v>
      </c>
      <c r="M794" s="77">
        <v>4.17</v>
      </c>
      <c r="N794" s="57" t="s">
        <v>121</v>
      </c>
      <c r="O794" s="118" t="s">
        <v>800</v>
      </c>
      <c r="P794" s="41" t="s">
        <v>2148</v>
      </c>
    </row>
    <row r="795" spans="1:16">
      <c r="A795" s="44" t="s">
        <v>1961</v>
      </c>
      <c r="B795" s="45" t="s">
        <v>1978</v>
      </c>
      <c r="C795" s="46">
        <v>1</v>
      </c>
      <c r="D795" s="59" t="s">
        <v>105</v>
      </c>
      <c r="E795" s="60" t="s">
        <v>1961</v>
      </c>
      <c r="F795" s="17">
        <v>240</v>
      </c>
      <c r="G795" s="106">
        <v>0.03</v>
      </c>
      <c r="H795" s="61">
        <f t="shared" si="60"/>
        <v>232.8</v>
      </c>
      <c r="I795" s="50"/>
      <c r="J795" s="50"/>
      <c r="K795" s="50"/>
      <c r="L795" s="51" t="s">
        <v>71</v>
      </c>
      <c r="M795" s="77">
        <v>0.6</v>
      </c>
      <c r="N795" s="57" t="s">
        <v>121</v>
      </c>
      <c r="O795" s="118" t="s">
        <v>800</v>
      </c>
      <c r="P795" s="41" t="s">
        <v>2148</v>
      </c>
    </row>
    <row r="796" spans="1:16">
      <c r="A796" s="44" t="s">
        <v>1962</v>
      </c>
      <c r="B796" s="45" t="s">
        <v>1958</v>
      </c>
      <c r="C796" s="46">
        <v>1</v>
      </c>
      <c r="D796" s="59" t="s">
        <v>105</v>
      </c>
      <c r="E796" s="60" t="s">
        <v>1962</v>
      </c>
      <c r="F796" s="17">
        <v>300</v>
      </c>
      <c r="G796" s="106">
        <v>0.03</v>
      </c>
      <c r="H796" s="61">
        <f t="shared" si="60"/>
        <v>291</v>
      </c>
      <c r="I796" s="50"/>
      <c r="J796" s="50"/>
      <c r="K796" s="50"/>
      <c r="L796" s="51" t="s">
        <v>71</v>
      </c>
      <c r="M796" s="77" t="s">
        <v>71</v>
      </c>
      <c r="N796" s="57" t="s">
        <v>121</v>
      </c>
      <c r="O796" s="118" t="s">
        <v>800</v>
      </c>
      <c r="P796" s="41" t="s">
        <v>2148</v>
      </c>
    </row>
    <row r="797" spans="1:16">
      <c r="A797" s="44" t="s">
        <v>1963</v>
      </c>
      <c r="B797" s="45" t="s">
        <v>1959</v>
      </c>
      <c r="C797" s="46">
        <v>1</v>
      </c>
      <c r="D797" s="59" t="s">
        <v>105</v>
      </c>
      <c r="E797" s="60" t="s">
        <v>1963</v>
      </c>
      <c r="F797" s="17">
        <v>80</v>
      </c>
      <c r="G797" s="106">
        <v>0.03</v>
      </c>
      <c r="H797" s="61">
        <f t="shared" si="60"/>
        <v>77.599999999999994</v>
      </c>
      <c r="I797" s="50"/>
      <c r="J797" s="50"/>
      <c r="K797" s="50"/>
      <c r="L797" s="51" t="s">
        <v>71</v>
      </c>
      <c r="M797" s="77" t="s">
        <v>71</v>
      </c>
      <c r="N797" s="57" t="s">
        <v>121</v>
      </c>
      <c r="O797" s="118" t="s">
        <v>800</v>
      </c>
      <c r="P797" s="41" t="s">
        <v>2148</v>
      </c>
    </row>
    <row r="798" spans="1:16">
      <c r="A798" s="44" t="s">
        <v>2165</v>
      </c>
      <c r="B798" s="45" t="s">
        <v>1960</v>
      </c>
      <c r="C798" s="46">
        <v>1</v>
      </c>
      <c r="D798" s="59" t="s">
        <v>105</v>
      </c>
      <c r="E798" s="60" t="s">
        <v>1964</v>
      </c>
      <c r="F798" s="17">
        <v>180</v>
      </c>
      <c r="G798" s="106">
        <v>0.03</v>
      </c>
      <c r="H798" s="61">
        <f t="shared" si="60"/>
        <v>174.6</v>
      </c>
      <c r="I798" s="50"/>
      <c r="J798" s="50"/>
      <c r="K798" s="50"/>
      <c r="L798" s="51" t="s">
        <v>71</v>
      </c>
      <c r="M798" s="77" t="s">
        <v>71</v>
      </c>
      <c r="N798" s="57" t="s">
        <v>121</v>
      </c>
      <c r="O798" s="118" t="s">
        <v>800</v>
      </c>
      <c r="P798" s="41" t="s">
        <v>2148</v>
      </c>
    </row>
    <row r="799" spans="1:16">
      <c r="A799" s="44" t="s">
        <v>1956</v>
      </c>
      <c r="B799" s="45" t="s">
        <v>1979</v>
      </c>
      <c r="C799" s="46">
        <v>1</v>
      </c>
      <c r="D799" s="59" t="s">
        <v>105</v>
      </c>
      <c r="E799" s="60" t="s">
        <v>1956</v>
      </c>
      <c r="F799" s="17">
        <v>540</v>
      </c>
      <c r="G799" s="106">
        <v>7.0000000000000007E-2</v>
      </c>
      <c r="H799" s="61">
        <f t="shared" si="60"/>
        <v>502.2</v>
      </c>
      <c r="I799" s="50"/>
      <c r="J799" s="50"/>
      <c r="K799" s="50"/>
      <c r="L799" s="51" t="s">
        <v>71</v>
      </c>
      <c r="M799" s="77" t="s">
        <v>71</v>
      </c>
      <c r="N799" s="57" t="s">
        <v>121</v>
      </c>
      <c r="O799" s="118" t="s">
        <v>800</v>
      </c>
      <c r="P799" s="41" t="s">
        <v>2148</v>
      </c>
    </row>
    <row r="800" spans="1:16">
      <c r="A800" s="44" t="s">
        <v>2166</v>
      </c>
      <c r="B800" s="45" t="s">
        <v>1935</v>
      </c>
      <c r="C800" s="46">
        <v>1</v>
      </c>
      <c r="D800" s="59" t="s">
        <v>105</v>
      </c>
      <c r="E800" s="60" t="s">
        <v>1930</v>
      </c>
      <c r="F800" s="17">
        <v>4880</v>
      </c>
      <c r="G800" s="106">
        <v>0.03</v>
      </c>
      <c r="H800" s="61">
        <f t="shared" si="60"/>
        <v>4733.6000000000004</v>
      </c>
      <c r="I800" s="50"/>
      <c r="J800" s="50"/>
      <c r="K800" s="50"/>
      <c r="L800" s="51" t="s">
        <v>71</v>
      </c>
      <c r="M800" s="77">
        <v>4.17</v>
      </c>
      <c r="N800" s="57" t="s">
        <v>121</v>
      </c>
      <c r="O800" s="118" t="s">
        <v>800</v>
      </c>
      <c r="P800" s="41" t="s">
        <v>2148</v>
      </c>
    </row>
    <row r="801" spans="1:16">
      <c r="A801" s="44" t="s">
        <v>1965</v>
      </c>
      <c r="B801" s="45" t="s">
        <v>1980</v>
      </c>
      <c r="C801" s="46">
        <v>1</v>
      </c>
      <c r="D801" s="59" t="s">
        <v>105</v>
      </c>
      <c r="E801" s="60" t="s">
        <v>1965</v>
      </c>
      <c r="F801" s="17">
        <v>480</v>
      </c>
      <c r="G801" s="106">
        <v>0.03</v>
      </c>
      <c r="H801" s="61">
        <f t="shared" si="60"/>
        <v>465.6</v>
      </c>
      <c r="I801" s="50"/>
      <c r="J801" s="50"/>
      <c r="K801" s="50"/>
      <c r="L801" s="51" t="s">
        <v>71</v>
      </c>
      <c r="M801" s="77">
        <v>1.2</v>
      </c>
      <c r="N801" s="57" t="s">
        <v>121</v>
      </c>
      <c r="O801" s="118" t="s">
        <v>800</v>
      </c>
      <c r="P801" s="41" t="s">
        <v>2148</v>
      </c>
    </row>
    <row r="802" spans="1:16">
      <c r="A802" s="44" t="s">
        <v>1966</v>
      </c>
      <c r="B802" s="45" t="s">
        <v>1958</v>
      </c>
      <c r="C802" s="46">
        <v>1</v>
      </c>
      <c r="D802" s="59" t="s">
        <v>105</v>
      </c>
      <c r="E802" s="60" t="s">
        <v>1966</v>
      </c>
      <c r="F802" s="17">
        <v>450</v>
      </c>
      <c r="G802" s="106">
        <v>0.03</v>
      </c>
      <c r="H802" s="61">
        <f t="shared" si="60"/>
        <v>436.5</v>
      </c>
      <c r="I802" s="50"/>
      <c r="J802" s="50"/>
      <c r="K802" s="50"/>
      <c r="L802" s="51" t="s">
        <v>71</v>
      </c>
      <c r="M802" s="77" t="s">
        <v>71</v>
      </c>
      <c r="N802" s="57" t="s">
        <v>121</v>
      </c>
      <c r="O802" s="118" t="s">
        <v>800</v>
      </c>
      <c r="P802" s="41" t="s">
        <v>2148</v>
      </c>
    </row>
    <row r="803" spans="1:16">
      <c r="A803" s="44" t="s">
        <v>1967</v>
      </c>
      <c r="B803" s="45" t="s">
        <v>1959</v>
      </c>
      <c r="C803" s="46">
        <v>1</v>
      </c>
      <c r="D803" s="59" t="s">
        <v>105</v>
      </c>
      <c r="E803" s="60" t="s">
        <v>1967</v>
      </c>
      <c r="F803" s="17">
        <v>160</v>
      </c>
      <c r="G803" s="106">
        <v>0.03</v>
      </c>
      <c r="H803" s="61">
        <f t="shared" si="60"/>
        <v>155.19999999999999</v>
      </c>
      <c r="I803" s="50"/>
      <c r="J803" s="50"/>
      <c r="K803" s="50"/>
      <c r="L803" s="51" t="s">
        <v>71</v>
      </c>
      <c r="M803" s="77" t="s">
        <v>71</v>
      </c>
      <c r="N803" s="57" t="s">
        <v>121</v>
      </c>
      <c r="O803" s="118" t="s">
        <v>800</v>
      </c>
      <c r="P803" s="41" t="s">
        <v>2148</v>
      </c>
    </row>
    <row r="804" spans="1:16">
      <c r="A804" s="44" t="s">
        <v>1968</v>
      </c>
      <c r="B804" s="45" t="s">
        <v>1960</v>
      </c>
      <c r="C804" s="46">
        <v>1</v>
      </c>
      <c r="D804" s="59" t="s">
        <v>105</v>
      </c>
      <c r="E804" s="60" t="s">
        <v>1968</v>
      </c>
      <c r="F804" s="17">
        <v>180</v>
      </c>
      <c r="G804" s="106">
        <v>0.03</v>
      </c>
      <c r="H804" s="61">
        <f t="shared" si="60"/>
        <v>174.6</v>
      </c>
      <c r="I804" s="50"/>
      <c r="J804" s="50"/>
      <c r="K804" s="50"/>
      <c r="L804" s="51" t="s">
        <v>71</v>
      </c>
      <c r="M804" s="77" t="s">
        <v>71</v>
      </c>
      <c r="N804" s="57" t="s">
        <v>121</v>
      </c>
      <c r="O804" s="118" t="s">
        <v>800</v>
      </c>
      <c r="P804" s="41" t="s">
        <v>2148</v>
      </c>
    </row>
    <row r="805" spans="1:16">
      <c r="A805" s="44" t="s">
        <v>1931</v>
      </c>
      <c r="B805" s="45" t="s">
        <v>1936</v>
      </c>
      <c r="C805" s="46">
        <v>1</v>
      </c>
      <c r="D805" s="59" t="s">
        <v>105</v>
      </c>
      <c r="E805" s="60" t="s">
        <v>1931</v>
      </c>
      <c r="F805" s="17">
        <v>6380</v>
      </c>
      <c r="G805" s="106">
        <v>0.03</v>
      </c>
      <c r="H805" s="61">
        <f t="shared" si="60"/>
        <v>6188.6</v>
      </c>
      <c r="I805" s="50"/>
      <c r="J805" s="50"/>
      <c r="K805" s="50"/>
      <c r="L805" s="51" t="s">
        <v>71</v>
      </c>
      <c r="M805" s="77">
        <v>4.17</v>
      </c>
      <c r="N805" s="57" t="s">
        <v>121</v>
      </c>
      <c r="O805" s="118" t="s">
        <v>800</v>
      </c>
      <c r="P805" s="41" t="s">
        <v>2148</v>
      </c>
    </row>
    <row r="806" spans="1:16">
      <c r="A806" s="44" t="s">
        <v>1984</v>
      </c>
      <c r="B806" s="45" t="s">
        <v>1981</v>
      </c>
      <c r="C806" s="46">
        <v>1</v>
      </c>
      <c r="D806" s="59" t="s">
        <v>105</v>
      </c>
      <c r="E806" s="60" t="s">
        <v>1984</v>
      </c>
      <c r="F806" s="17">
        <v>720</v>
      </c>
      <c r="G806" s="106">
        <v>0.03</v>
      </c>
      <c r="H806" s="61">
        <f t="shared" si="60"/>
        <v>698.4</v>
      </c>
      <c r="I806" s="50"/>
      <c r="J806" s="50"/>
      <c r="K806" s="50"/>
      <c r="L806" s="51" t="s">
        <v>71</v>
      </c>
      <c r="M806" s="77">
        <v>1.8</v>
      </c>
      <c r="N806" s="57" t="s">
        <v>121</v>
      </c>
      <c r="O806" s="118" t="s">
        <v>800</v>
      </c>
      <c r="P806" s="41" t="s">
        <v>2148</v>
      </c>
    </row>
    <row r="807" spans="1:16">
      <c r="A807" s="44" t="s">
        <v>1969</v>
      </c>
      <c r="B807" s="45" t="s">
        <v>1958</v>
      </c>
      <c r="C807" s="46">
        <v>1</v>
      </c>
      <c r="D807" s="59" t="s">
        <v>105</v>
      </c>
      <c r="E807" s="60" t="s">
        <v>1969</v>
      </c>
      <c r="F807" s="17">
        <v>540</v>
      </c>
      <c r="G807" s="106">
        <v>0.03</v>
      </c>
      <c r="H807" s="61">
        <f t="shared" si="60"/>
        <v>523.79999999999995</v>
      </c>
      <c r="I807" s="50"/>
      <c r="J807" s="50"/>
      <c r="K807" s="50"/>
      <c r="L807" s="51" t="s">
        <v>71</v>
      </c>
      <c r="M807" s="77" t="s">
        <v>71</v>
      </c>
      <c r="N807" s="57" t="s">
        <v>121</v>
      </c>
      <c r="O807" s="118" t="s">
        <v>800</v>
      </c>
      <c r="P807" s="41" t="s">
        <v>2148</v>
      </c>
    </row>
    <row r="808" spans="1:16">
      <c r="A808" s="44" t="s">
        <v>1970</v>
      </c>
      <c r="B808" s="45" t="s">
        <v>1959</v>
      </c>
      <c r="C808" s="46">
        <v>1</v>
      </c>
      <c r="D808" s="59" t="s">
        <v>105</v>
      </c>
      <c r="E808" s="60" t="s">
        <v>1970</v>
      </c>
      <c r="F808" s="17">
        <v>240</v>
      </c>
      <c r="G808" s="106">
        <v>0.03</v>
      </c>
      <c r="H808" s="61">
        <f t="shared" si="60"/>
        <v>232.8</v>
      </c>
      <c r="I808" s="50"/>
      <c r="J808" s="50"/>
      <c r="K808" s="50"/>
      <c r="L808" s="51" t="s">
        <v>71</v>
      </c>
      <c r="M808" s="77" t="s">
        <v>71</v>
      </c>
      <c r="N808" s="57" t="s">
        <v>121</v>
      </c>
      <c r="O808" s="118" t="s">
        <v>800</v>
      </c>
      <c r="P808" s="41" t="s">
        <v>2148</v>
      </c>
    </row>
    <row r="809" spans="1:16">
      <c r="A809" s="44" t="s">
        <v>1971</v>
      </c>
      <c r="B809" s="45" t="s">
        <v>1960</v>
      </c>
      <c r="C809" s="46">
        <v>1</v>
      </c>
      <c r="D809" s="59" t="s">
        <v>105</v>
      </c>
      <c r="E809" s="60" t="s">
        <v>1971</v>
      </c>
      <c r="F809" s="17">
        <v>180</v>
      </c>
      <c r="G809" s="106">
        <v>0.03</v>
      </c>
      <c r="H809" s="61">
        <f t="shared" si="60"/>
        <v>174.6</v>
      </c>
      <c r="I809" s="50"/>
      <c r="J809" s="50"/>
      <c r="K809" s="50"/>
      <c r="L809" s="51" t="s">
        <v>71</v>
      </c>
      <c r="M809" s="77" t="s">
        <v>71</v>
      </c>
      <c r="N809" s="57" t="s">
        <v>121</v>
      </c>
      <c r="O809" s="118" t="s">
        <v>800</v>
      </c>
      <c r="P809" s="41" t="s">
        <v>2148</v>
      </c>
    </row>
    <row r="810" spans="1:16">
      <c r="A810" s="44" t="s">
        <v>1972</v>
      </c>
      <c r="B810" s="45" t="s">
        <v>1985</v>
      </c>
      <c r="C810" s="46">
        <v>1</v>
      </c>
      <c r="D810" s="59" t="s">
        <v>105</v>
      </c>
      <c r="E810" s="60" t="s">
        <v>1972</v>
      </c>
      <c r="F810" s="17">
        <v>200</v>
      </c>
      <c r="G810" s="106">
        <v>0.03</v>
      </c>
      <c r="H810" s="61">
        <f t="shared" si="60"/>
        <v>194</v>
      </c>
      <c r="I810" s="50"/>
      <c r="J810" s="50"/>
      <c r="K810" s="50"/>
      <c r="L810" s="51" t="s">
        <v>71</v>
      </c>
      <c r="M810" s="77" t="s">
        <v>71</v>
      </c>
      <c r="N810" s="57" t="s">
        <v>121</v>
      </c>
      <c r="O810" s="118" t="s">
        <v>800</v>
      </c>
      <c r="P810" s="41" t="s">
        <v>2148</v>
      </c>
    </row>
    <row r="811" spans="1:16">
      <c r="A811" s="44" t="s">
        <v>1932</v>
      </c>
      <c r="B811" s="45" t="s">
        <v>1937</v>
      </c>
      <c r="C811" s="46">
        <v>1</v>
      </c>
      <c r="D811" s="59" t="s">
        <v>105</v>
      </c>
      <c r="E811" s="60" t="s">
        <v>1932</v>
      </c>
      <c r="F811" s="17">
        <v>7690</v>
      </c>
      <c r="G811" s="106">
        <v>0.03</v>
      </c>
      <c r="H811" s="61">
        <f t="shared" si="60"/>
        <v>7459.3</v>
      </c>
      <c r="I811" s="50"/>
      <c r="J811" s="50"/>
      <c r="K811" s="50"/>
      <c r="L811" s="51" t="s">
        <v>71</v>
      </c>
      <c r="M811" s="77">
        <v>4.17</v>
      </c>
      <c r="N811" s="57" t="s">
        <v>121</v>
      </c>
      <c r="O811" s="118" t="s">
        <v>800</v>
      </c>
      <c r="P811" s="41" t="s">
        <v>2148</v>
      </c>
    </row>
    <row r="812" spans="1:16">
      <c r="A812" s="44" t="s">
        <v>2167</v>
      </c>
      <c r="B812" s="45" t="s">
        <v>1982</v>
      </c>
      <c r="C812" s="46">
        <v>1</v>
      </c>
      <c r="D812" s="59" t="s">
        <v>105</v>
      </c>
      <c r="E812" s="60" t="s">
        <v>1973</v>
      </c>
      <c r="F812" s="17">
        <v>960</v>
      </c>
      <c r="G812" s="106">
        <v>0.03</v>
      </c>
      <c r="H812" s="61">
        <f t="shared" si="60"/>
        <v>931.2</v>
      </c>
      <c r="I812" s="50"/>
      <c r="J812" s="50"/>
      <c r="K812" s="50"/>
      <c r="L812" s="51" t="s">
        <v>71</v>
      </c>
      <c r="M812" s="77">
        <v>2.4</v>
      </c>
      <c r="N812" s="57" t="s">
        <v>121</v>
      </c>
      <c r="O812" s="118" t="s">
        <v>800</v>
      </c>
      <c r="P812" s="41" t="s">
        <v>2148</v>
      </c>
    </row>
    <row r="813" spans="1:16">
      <c r="A813" s="44" t="s">
        <v>1974</v>
      </c>
      <c r="B813" s="45" t="s">
        <v>1958</v>
      </c>
      <c r="C813" s="46">
        <v>1</v>
      </c>
      <c r="D813" s="59" t="s">
        <v>105</v>
      </c>
      <c r="E813" s="60" t="s">
        <v>1974</v>
      </c>
      <c r="F813" s="17">
        <v>680</v>
      </c>
      <c r="G813" s="106">
        <v>0.03</v>
      </c>
      <c r="H813" s="61">
        <f t="shared" si="60"/>
        <v>659.6</v>
      </c>
      <c r="I813" s="50"/>
      <c r="J813" s="50"/>
      <c r="K813" s="50"/>
      <c r="L813" s="51" t="s">
        <v>71</v>
      </c>
      <c r="M813" s="77" t="s">
        <v>71</v>
      </c>
      <c r="N813" s="57" t="s">
        <v>121</v>
      </c>
      <c r="O813" s="118" t="s">
        <v>800</v>
      </c>
      <c r="P813" s="41" t="s">
        <v>2148</v>
      </c>
    </row>
    <row r="814" spans="1:16">
      <c r="A814" s="44" t="s">
        <v>1975</v>
      </c>
      <c r="B814" s="45" t="s">
        <v>1959</v>
      </c>
      <c r="C814" s="46">
        <v>1</v>
      </c>
      <c r="D814" s="59" t="s">
        <v>105</v>
      </c>
      <c r="E814" s="60" t="s">
        <v>1975</v>
      </c>
      <c r="F814" s="17">
        <v>320</v>
      </c>
      <c r="G814" s="106">
        <v>0.03</v>
      </c>
      <c r="H814" s="61">
        <f t="shared" si="60"/>
        <v>310.39999999999998</v>
      </c>
      <c r="I814" s="50"/>
      <c r="J814" s="50"/>
      <c r="K814" s="50"/>
      <c r="L814" s="51" t="s">
        <v>71</v>
      </c>
      <c r="M814" s="77" t="s">
        <v>71</v>
      </c>
      <c r="N814" s="57" t="s">
        <v>121</v>
      </c>
      <c r="O814" s="118" t="s">
        <v>800</v>
      </c>
      <c r="P814" s="41" t="s">
        <v>2148</v>
      </c>
    </row>
    <row r="815" spans="1:16">
      <c r="A815" s="44" t="s">
        <v>1976</v>
      </c>
      <c r="B815" s="45" t="s">
        <v>1960</v>
      </c>
      <c r="C815" s="46">
        <v>1</v>
      </c>
      <c r="D815" s="59" t="s">
        <v>105</v>
      </c>
      <c r="E815" s="60" t="s">
        <v>1976</v>
      </c>
      <c r="F815" s="17">
        <v>180</v>
      </c>
      <c r="G815" s="106">
        <v>0.03</v>
      </c>
      <c r="H815" s="61">
        <f t="shared" si="60"/>
        <v>174.6</v>
      </c>
      <c r="I815" s="50"/>
      <c r="J815" s="50"/>
      <c r="K815" s="50"/>
      <c r="L815" s="51" t="s">
        <v>71</v>
      </c>
      <c r="M815" s="77" t="s">
        <v>71</v>
      </c>
      <c r="N815" s="57" t="s">
        <v>121</v>
      </c>
      <c r="O815" s="118" t="s">
        <v>800</v>
      </c>
      <c r="P815" s="41" t="s">
        <v>2148</v>
      </c>
    </row>
    <row r="816" spans="1:16">
      <c r="A816" s="44" t="s">
        <v>1977</v>
      </c>
      <c r="B816" s="45" t="s">
        <v>1985</v>
      </c>
      <c r="C816" s="46">
        <v>1</v>
      </c>
      <c r="D816" s="59" t="s">
        <v>105</v>
      </c>
      <c r="E816" s="60" t="s">
        <v>1977</v>
      </c>
      <c r="F816" s="17">
        <v>200</v>
      </c>
      <c r="G816" s="106">
        <v>0.03</v>
      </c>
      <c r="H816" s="61">
        <f t="shared" ref="H816:H817" si="61">F816-(F816*G816)</f>
        <v>194</v>
      </c>
      <c r="I816" s="50"/>
      <c r="J816" s="50"/>
      <c r="K816" s="50"/>
      <c r="L816" s="51" t="s">
        <v>71</v>
      </c>
      <c r="M816" s="77" t="s">
        <v>71</v>
      </c>
      <c r="N816" s="57" t="s">
        <v>121</v>
      </c>
      <c r="O816" s="118" t="s">
        <v>800</v>
      </c>
      <c r="P816" s="41" t="s">
        <v>2148</v>
      </c>
    </row>
    <row r="817" spans="1:16">
      <c r="A817" s="44" t="s">
        <v>1983</v>
      </c>
      <c r="B817" s="45" t="s">
        <v>1979</v>
      </c>
      <c r="C817" s="46">
        <v>1</v>
      </c>
      <c r="D817" s="59" t="s">
        <v>105</v>
      </c>
      <c r="E817" s="60" t="s">
        <v>1983</v>
      </c>
      <c r="F817" s="17">
        <v>620</v>
      </c>
      <c r="G817" s="106">
        <v>7.0000000000000007E-2</v>
      </c>
      <c r="H817" s="61">
        <f t="shared" si="61"/>
        <v>576.6</v>
      </c>
      <c r="I817" s="50"/>
      <c r="J817" s="50"/>
      <c r="K817" s="50"/>
      <c r="L817" s="51" t="s">
        <v>71</v>
      </c>
      <c r="M817" s="77" t="s">
        <v>71</v>
      </c>
      <c r="N817" s="57" t="s">
        <v>121</v>
      </c>
      <c r="O817" s="118" t="s">
        <v>800</v>
      </c>
      <c r="P817" s="41" t="s">
        <v>2148</v>
      </c>
    </row>
    <row r="818" spans="1:16">
      <c r="A818" s="44" t="s">
        <v>1938</v>
      </c>
      <c r="B818" s="45" t="s">
        <v>1939</v>
      </c>
      <c r="C818" s="46">
        <v>1</v>
      </c>
      <c r="D818" s="59" t="s">
        <v>105</v>
      </c>
      <c r="E818" s="60" t="s">
        <v>1938</v>
      </c>
      <c r="F818" s="17">
        <v>2780</v>
      </c>
      <c r="G818" s="106">
        <v>7.0000000000000007E-2</v>
      </c>
      <c r="H818" s="61">
        <f t="shared" ref="H818:H819" si="62">F818-(F818*G818)</f>
        <v>2585.4</v>
      </c>
      <c r="I818" s="50"/>
      <c r="J818" s="50"/>
      <c r="K818" s="50"/>
      <c r="L818" s="51" t="s">
        <v>71</v>
      </c>
      <c r="M818" s="77">
        <v>2.5</v>
      </c>
      <c r="N818" s="57" t="s">
        <v>121</v>
      </c>
      <c r="O818" s="118" t="s">
        <v>800</v>
      </c>
      <c r="P818" s="41" t="s">
        <v>2148</v>
      </c>
    </row>
    <row r="819" spans="1:16">
      <c r="A819" s="44" t="s">
        <v>1940</v>
      </c>
      <c r="B819" s="45" t="s">
        <v>1941</v>
      </c>
      <c r="C819" s="46">
        <v>1</v>
      </c>
      <c r="D819" s="59" t="s">
        <v>105</v>
      </c>
      <c r="E819" s="60" t="s">
        <v>1940</v>
      </c>
      <c r="F819" s="17">
        <v>3490</v>
      </c>
      <c r="G819" s="106">
        <v>7.0000000000000007E-2</v>
      </c>
      <c r="H819" s="61">
        <f t="shared" si="62"/>
        <v>3245.7</v>
      </c>
      <c r="I819" s="50"/>
      <c r="J819" s="50"/>
      <c r="K819" s="50"/>
      <c r="L819" s="51" t="s">
        <v>71</v>
      </c>
      <c r="M819" s="77">
        <v>2.5</v>
      </c>
      <c r="N819" s="57" t="s">
        <v>121</v>
      </c>
      <c r="O819" s="118" t="s">
        <v>800</v>
      </c>
      <c r="P819" s="41" t="s">
        <v>2148</v>
      </c>
    </row>
    <row r="820" spans="1:16">
      <c r="A820" s="44" t="s">
        <v>2126</v>
      </c>
      <c r="B820" s="45" t="s">
        <v>345</v>
      </c>
      <c r="C820" s="46">
        <v>1</v>
      </c>
      <c r="D820" s="54" t="s">
        <v>341</v>
      </c>
      <c r="E820" s="58" t="s">
        <v>2126</v>
      </c>
      <c r="F820" s="48">
        <v>950</v>
      </c>
      <c r="G820" s="103">
        <v>0.1</v>
      </c>
      <c r="H820" s="50">
        <f t="shared" si="59"/>
        <v>855</v>
      </c>
      <c r="I820" s="50"/>
      <c r="J820" s="50"/>
      <c r="K820" s="50"/>
      <c r="L820" s="51" t="s">
        <v>71</v>
      </c>
      <c r="M820" s="77">
        <v>4.17</v>
      </c>
      <c r="N820" s="52" t="s">
        <v>121</v>
      </c>
      <c r="O820" s="118" t="s">
        <v>800</v>
      </c>
      <c r="P820" s="41" t="s">
        <v>2148</v>
      </c>
    </row>
    <row r="821" spans="1:16">
      <c r="A821" s="44" t="s">
        <v>2127</v>
      </c>
      <c r="B821" s="45" t="s">
        <v>346</v>
      </c>
      <c r="C821" s="46">
        <v>1</v>
      </c>
      <c r="D821" s="54" t="s">
        <v>341</v>
      </c>
      <c r="E821" s="58" t="s">
        <v>2127</v>
      </c>
      <c r="F821" s="48">
        <v>1550</v>
      </c>
      <c r="G821" s="103">
        <v>0.1</v>
      </c>
      <c r="H821" s="50">
        <f t="shared" si="59"/>
        <v>1395</v>
      </c>
      <c r="I821" s="50"/>
      <c r="J821" s="50"/>
      <c r="K821" s="50"/>
      <c r="L821" s="51" t="s">
        <v>71</v>
      </c>
      <c r="M821" s="77">
        <v>4.17</v>
      </c>
      <c r="N821" s="52" t="s">
        <v>121</v>
      </c>
      <c r="O821" s="118" t="s">
        <v>800</v>
      </c>
      <c r="P821" s="41" t="s">
        <v>2148</v>
      </c>
    </row>
    <row r="822" spans="1:16">
      <c r="A822" s="44" t="s">
        <v>944</v>
      </c>
      <c r="B822" s="45" t="s">
        <v>941</v>
      </c>
      <c r="C822" s="46">
        <v>1</v>
      </c>
      <c r="D822" s="54" t="s">
        <v>942</v>
      </c>
      <c r="E822" s="58" t="s">
        <v>944</v>
      </c>
      <c r="F822" s="48">
        <v>3999</v>
      </c>
      <c r="G822" s="103">
        <v>0.1</v>
      </c>
      <c r="H822" s="50">
        <f t="shared" si="59"/>
        <v>3599.1</v>
      </c>
      <c r="I822" s="50"/>
      <c r="J822" s="50"/>
      <c r="K822" s="50"/>
      <c r="L822" s="51" t="s">
        <v>71</v>
      </c>
      <c r="M822" s="77">
        <v>4.17</v>
      </c>
      <c r="N822" s="52" t="s">
        <v>121</v>
      </c>
      <c r="O822" s="118" t="s">
        <v>800</v>
      </c>
      <c r="P822" s="41" t="s">
        <v>2148</v>
      </c>
    </row>
    <row r="823" spans="1:16">
      <c r="A823" s="44" t="s">
        <v>2128</v>
      </c>
      <c r="B823" s="45" t="s">
        <v>352</v>
      </c>
      <c r="C823" s="46">
        <v>1</v>
      </c>
      <c r="D823" s="54" t="s">
        <v>341</v>
      </c>
      <c r="E823" s="58" t="s">
        <v>2128</v>
      </c>
      <c r="F823" s="48">
        <v>850</v>
      </c>
      <c r="G823" s="103">
        <v>0.1</v>
      </c>
      <c r="H823" s="50">
        <f t="shared" si="59"/>
        <v>765</v>
      </c>
      <c r="I823" s="50"/>
      <c r="J823" s="50"/>
      <c r="K823" s="50"/>
      <c r="L823" s="51" t="s">
        <v>71</v>
      </c>
      <c r="M823" s="77">
        <v>1.67</v>
      </c>
      <c r="N823" s="52" t="s">
        <v>121</v>
      </c>
      <c r="O823" s="118" t="s">
        <v>800</v>
      </c>
      <c r="P823" s="41" t="s">
        <v>2148</v>
      </c>
    </row>
    <row r="824" spans="1:16">
      <c r="A824" s="44" t="s">
        <v>945</v>
      </c>
      <c r="B824" s="45" t="s">
        <v>943</v>
      </c>
      <c r="C824" s="46">
        <v>1</v>
      </c>
      <c r="D824" s="54" t="s">
        <v>942</v>
      </c>
      <c r="E824" s="58" t="s">
        <v>945</v>
      </c>
      <c r="F824" s="48">
        <v>389</v>
      </c>
      <c r="G824" s="103">
        <v>0.1</v>
      </c>
      <c r="H824" s="50">
        <f t="shared" si="59"/>
        <v>350.1</v>
      </c>
      <c r="I824" s="50"/>
      <c r="J824" s="50"/>
      <c r="K824" s="50"/>
      <c r="L824" s="51" t="s">
        <v>71</v>
      </c>
      <c r="M824" s="77">
        <v>0.38</v>
      </c>
      <c r="N824" s="52" t="s">
        <v>121</v>
      </c>
      <c r="O824" s="118" t="s">
        <v>800</v>
      </c>
      <c r="P824" s="41" t="s">
        <v>2148</v>
      </c>
    </row>
    <row r="825" spans="1:16">
      <c r="A825" s="44" t="s">
        <v>946</v>
      </c>
      <c r="B825" s="45" t="s">
        <v>947</v>
      </c>
      <c r="C825" s="46">
        <v>1</v>
      </c>
      <c r="D825" s="54" t="s">
        <v>942</v>
      </c>
      <c r="E825" s="58" t="s">
        <v>946</v>
      </c>
      <c r="F825" s="48">
        <v>679</v>
      </c>
      <c r="G825" s="103">
        <v>0.1</v>
      </c>
      <c r="H825" s="50">
        <f t="shared" si="59"/>
        <v>611.1</v>
      </c>
      <c r="I825" s="50"/>
      <c r="J825" s="50"/>
      <c r="K825" s="50"/>
      <c r="L825" s="51" t="s">
        <v>71</v>
      </c>
      <c r="M825" s="77">
        <v>1.67</v>
      </c>
      <c r="N825" s="52" t="s">
        <v>121</v>
      </c>
      <c r="O825" s="118" t="s">
        <v>800</v>
      </c>
      <c r="P825" s="41" t="s">
        <v>2148</v>
      </c>
    </row>
    <row r="826" spans="1:16">
      <c r="A826" s="44" t="s">
        <v>229</v>
      </c>
      <c r="B826" s="45" t="s">
        <v>2071</v>
      </c>
      <c r="C826" s="46">
        <v>1</v>
      </c>
      <c r="D826" s="54" t="s">
        <v>86</v>
      </c>
      <c r="E826" s="58" t="s">
        <v>229</v>
      </c>
      <c r="F826" s="48">
        <v>666.99</v>
      </c>
      <c r="G826" s="103">
        <v>0.2</v>
      </c>
      <c r="H826" s="50">
        <f t="shared" si="59"/>
        <v>533.59199999999998</v>
      </c>
      <c r="I826" s="50"/>
      <c r="J826" s="50"/>
      <c r="K826" s="50"/>
      <c r="L826" s="51" t="s">
        <v>71</v>
      </c>
      <c r="M826" s="77">
        <v>2.5</v>
      </c>
      <c r="N826" s="52" t="s">
        <v>121</v>
      </c>
      <c r="O826" s="118" t="s">
        <v>800</v>
      </c>
      <c r="P826" s="41" t="s">
        <v>2148</v>
      </c>
    </row>
    <row r="827" spans="1:16">
      <c r="A827" s="44" t="s">
        <v>231</v>
      </c>
      <c r="B827" s="45" t="s">
        <v>230</v>
      </c>
      <c r="C827" s="46">
        <v>1</v>
      </c>
      <c r="D827" s="54" t="s">
        <v>86</v>
      </c>
      <c r="E827" s="58" t="s">
        <v>231</v>
      </c>
      <c r="F827" s="48">
        <v>77.91</v>
      </c>
      <c r="G827" s="103">
        <v>0.2</v>
      </c>
      <c r="H827" s="50">
        <f t="shared" si="59"/>
        <v>62.327999999999996</v>
      </c>
      <c r="I827" s="50"/>
      <c r="J827" s="50"/>
      <c r="K827" s="50"/>
      <c r="L827" s="51" t="s">
        <v>71</v>
      </c>
      <c r="M827" s="77">
        <v>0.05</v>
      </c>
      <c r="N827" s="52" t="s">
        <v>121</v>
      </c>
      <c r="O827" s="118" t="s">
        <v>800</v>
      </c>
      <c r="P827" s="41" t="s">
        <v>2148</v>
      </c>
    </row>
    <row r="828" spans="1:16">
      <c r="A828" s="44" t="s">
        <v>2129</v>
      </c>
      <c r="B828" s="45" t="s">
        <v>344</v>
      </c>
      <c r="C828" s="46">
        <v>1</v>
      </c>
      <c r="D828" s="54" t="s">
        <v>341</v>
      </c>
      <c r="E828" s="58" t="s">
        <v>2129</v>
      </c>
      <c r="F828" s="48">
        <v>995</v>
      </c>
      <c r="G828" s="103">
        <v>0.1</v>
      </c>
      <c r="H828" s="50">
        <f t="shared" si="59"/>
        <v>895.5</v>
      </c>
      <c r="I828" s="50"/>
      <c r="J828" s="50"/>
      <c r="K828" s="50"/>
      <c r="L828" s="51" t="s">
        <v>71</v>
      </c>
      <c r="M828" s="77">
        <v>1.67</v>
      </c>
      <c r="N828" s="52" t="s">
        <v>121</v>
      </c>
      <c r="O828" s="118" t="s">
        <v>800</v>
      </c>
      <c r="P828" s="41" t="s">
        <v>2148</v>
      </c>
    </row>
    <row r="829" spans="1:16">
      <c r="A829" s="44" t="s">
        <v>2392</v>
      </c>
      <c r="B829" s="45" t="s">
        <v>948</v>
      </c>
      <c r="C829" s="46">
        <v>1</v>
      </c>
      <c r="D829" s="54" t="s">
        <v>942</v>
      </c>
      <c r="E829" s="58" t="s">
        <v>2392</v>
      </c>
      <c r="F829" s="48">
        <v>799</v>
      </c>
      <c r="G829" s="103">
        <v>0.1</v>
      </c>
      <c r="H829" s="50">
        <f t="shared" si="59"/>
        <v>719.1</v>
      </c>
      <c r="I829" s="50"/>
      <c r="J829" s="50"/>
      <c r="K829" s="50"/>
      <c r="L829" s="51" t="s">
        <v>71</v>
      </c>
      <c r="M829" s="77">
        <v>1.67</v>
      </c>
      <c r="N829" s="52" t="s">
        <v>121</v>
      </c>
      <c r="O829" s="118" t="s">
        <v>800</v>
      </c>
      <c r="P829" s="41" t="s">
        <v>2148</v>
      </c>
    </row>
    <row r="830" spans="1:16">
      <c r="A830" s="44" t="s">
        <v>272</v>
      </c>
      <c r="B830" s="45" t="s">
        <v>273</v>
      </c>
      <c r="C830" s="46">
        <v>1</v>
      </c>
      <c r="D830" s="54" t="s">
        <v>115</v>
      </c>
      <c r="E830" s="58" t="s">
        <v>272</v>
      </c>
      <c r="F830" s="48">
        <v>49.99</v>
      </c>
      <c r="G830" s="103">
        <v>0.2</v>
      </c>
      <c r="H830" s="50">
        <f t="shared" si="59"/>
        <v>39.992000000000004</v>
      </c>
      <c r="I830" s="50"/>
      <c r="J830" s="50"/>
      <c r="K830" s="50"/>
      <c r="L830" s="51" t="s">
        <v>71</v>
      </c>
      <c r="M830" s="77">
        <v>0.1</v>
      </c>
      <c r="N830" s="52" t="s">
        <v>121</v>
      </c>
      <c r="O830" s="118" t="s">
        <v>800</v>
      </c>
      <c r="P830" s="41" t="s">
        <v>2148</v>
      </c>
    </row>
    <row r="831" spans="1:16">
      <c r="A831" s="44" t="s">
        <v>18</v>
      </c>
      <c r="B831" s="45" t="s">
        <v>386</v>
      </c>
      <c r="C831" s="46">
        <v>1</v>
      </c>
      <c r="D831" s="54" t="s">
        <v>83</v>
      </c>
      <c r="E831" s="58" t="s">
        <v>18</v>
      </c>
      <c r="F831" s="48">
        <v>74.17</v>
      </c>
      <c r="G831" s="103">
        <v>0.17</v>
      </c>
      <c r="H831" s="50">
        <f t="shared" si="59"/>
        <v>61.561099999999996</v>
      </c>
      <c r="I831" s="50"/>
      <c r="J831" s="50"/>
      <c r="K831" s="50"/>
      <c r="L831" s="51" t="s">
        <v>71</v>
      </c>
      <c r="M831" s="77">
        <v>0.1</v>
      </c>
      <c r="N831" s="57" t="s">
        <v>121</v>
      </c>
      <c r="O831" s="118" t="s">
        <v>800</v>
      </c>
      <c r="P831" s="41" t="s">
        <v>2148</v>
      </c>
    </row>
    <row r="832" spans="1:16">
      <c r="A832" s="44" t="s">
        <v>123</v>
      </c>
      <c r="B832" s="45" t="s">
        <v>124</v>
      </c>
      <c r="C832" s="46">
        <v>1</v>
      </c>
      <c r="D832" s="54" t="s">
        <v>83</v>
      </c>
      <c r="E832" s="63" t="s">
        <v>123</v>
      </c>
      <c r="F832" s="48">
        <v>74.17</v>
      </c>
      <c r="G832" s="103">
        <v>0.17</v>
      </c>
      <c r="H832" s="50">
        <f t="shared" si="59"/>
        <v>61.561099999999996</v>
      </c>
      <c r="I832" s="50"/>
      <c r="J832" s="50"/>
      <c r="K832" s="50"/>
      <c r="L832" s="51" t="s">
        <v>71</v>
      </c>
      <c r="M832" s="77">
        <v>0.1</v>
      </c>
      <c r="N832" s="57" t="s">
        <v>121</v>
      </c>
      <c r="O832" s="118" t="s">
        <v>800</v>
      </c>
      <c r="P832" s="41" t="s">
        <v>2148</v>
      </c>
    </row>
    <row r="833" spans="1:16">
      <c r="A833" s="44" t="s">
        <v>20</v>
      </c>
      <c r="B833" s="45" t="s">
        <v>383</v>
      </c>
      <c r="C833" s="46">
        <v>1</v>
      </c>
      <c r="D833" s="54" t="s">
        <v>83</v>
      </c>
      <c r="E833" s="58" t="s">
        <v>20</v>
      </c>
      <c r="F833" s="48">
        <v>74.17</v>
      </c>
      <c r="G833" s="103">
        <v>0.17</v>
      </c>
      <c r="H833" s="50">
        <f t="shared" si="59"/>
        <v>61.561099999999996</v>
      </c>
      <c r="I833" s="50"/>
      <c r="J833" s="50"/>
      <c r="K833" s="50"/>
      <c r="L833" s="43" t="s">
        <v>71</v>
      </c>
      <c r="M833" s="77">
        <v>0.1</v>
      </c>
      <c r="N833" s="57" t="s">
        <v>121</v>
      </c>
      <c r="O833" s="118" t="s">
        <v>800</v>
      </c>
      <c r="P833" s="41" t="s">
        <v>2148</v>
      </c>
    </row>
    <row r="834" spans="1:16">
      <c r="A834" s="44">
        <v>84298</v>
      </c>
      <c r="B834" s="45" t="s">
        <v>930</v>
      </c>
      <c r="C834" s="46">
        <v>1</v>
      </c>
      <c r="D834" s="59" t="s">
        <v>931</v>
      </c>
      <c r="E834" s="60">
        <v>84298</v>
      </c>
      <c r="F834" s="17">
        <v>22.6</v>
      </c>
      <c r="G834" s="106">
        <v>0.2</v>
      </c>
      <c r="H834" s="61">
        <f t="shared" si="59"/>
        <v>18.080000000000002</v>
      </c>
      <c r="I834" s="50"/>
      <c r="J834" s="50"/>
      <c r="K834" s="50"/>
      <c r="L834" s="51" t="s">
        <v>71</v>
      </c>
      <c r="M834" s="77">
        <v>0.02</v>
      </c>
      <c r="N834" s="57" t="s">
        <v>121</v>
      </c>
      <c r="O834" s="118" t="s">
        <v>800</v>
      </c>
      <c r="P834" s="41" t="s">
        <v>2148</v>
      </c>
    </row>
    <row r="835" spans="1:16">
      <c r="A835" s="44" t="s">
        <v>1859</v>
      </c>
      <c r="B835" s="45" t="s">
        <v>1860</v>
      </c>
      <c r="C835" s="46">
        <v>1</v>
      </c>
      <c r="D835" s="59" t="s">
        <v>136</v>
      </c>
      <c r="E835" s="60" t="s">
        <v>1859</v>
      </c>
      <c r="F835" s="17">
        <v>40</v>
      </c>
      <c r="G835" s="106">
        <v>0.2</v>
      </c>
      <c r="H835" s="61">
        <f t="shared" si="59"/>
        <v>32</v>
      </c>
      <c r="I835" s="50"/>
      <c r="J835" s="50"/>
      <c r="K835" s="50"/>
      <c r="L835" s="51" t="s">
        <v>71</v>
      </c>
      <c r="M835" s="77">
        <v>0.01</v>
      </c>
      <c r="N835" s="57" t="s">
        <v>121</v>
      </c>
      <c r="O835" s="118" t="s">
        <v>800</v>
      </c>
      <c r="P835" s="41" t="s">
        <v>2148</v>
      </c>
    </row>
    <row r="836" spans="1:16">
      <c r="A836" s="44" t="s">
        <v>468</v>
      </c>
      <c r="B836" s="45" t="s">
        <v>646</v>
      </c>
      <c r="C836" s="46">
        <v>1</v>
      </c>
      <c r="D836" s="59" t="s">
        <v>136</v>
      </c>
      <c r="E836" s="60" t="s">
        <v>468</v>
      </c>
      <c r="F836" s="17">
        <v>82.5</v>
      </c>
      <c r="G836" s="106">
        <v>0.2</v>
      </c>
      <c r="H836" s="61">
        <f t="shared" si="59"/>
        <v>66</v>
      </c>
      <c r="I836" s="50"/>
      <c r="J836" s="50"/>
      <c r="K836" s="50"/>
      <c r="L836" s="51" t="s">
        <v>71</v>
      </c>
      <c r="M836" s="77">
        <v>0.05</v>
      </c>
      <c r="N836" s="57" t="s">
        <v>121</v>
      </c>
      <c r="O836" s="118" t="s">
        <v>800</v>
      </c>
      <c r="P836" s="41" t="s">
        <v>2148</v>
      </c>
    </row>
    <row r="837" spans="1:16">
      <c r="A837" s="44" t="s">
        <v>323</v>
      </c>
      <c r="B837" s="45" t="s">
        <v>324</v>
      </c>
      <c r="C837" s="46">
        <v>1</v>
      </c>
      <c r="D837" s="59" t="s">
        <v>136</v>
      </c>
      <c r="E837" s="60" t="s">
        <v>323</v>
      </c>
      <c r="F837" s="17">
        <v>24.99</v>
      </c>
      <c r="G837" s="106">
        <v>0.2</v>
      </c>
      <c r="H837" s="61">
        <f t="shared" si="59"/>
        <v>19.991999999999997</v>
      </c>
      <c r="I837" s="50"/>
      <c r="J837" s="50"/>
      <c r="K837" s="50"/>
      <c r="L837" s="51" t="s">
        <v>71</v>
      </c>
      <c r="M837" s="77">
        <v>0.02</v>
      </c>
      <c r="N837" s="57" t="s">
        <v>121</v>
      </c>
      <c r="O837" s="118" t="s">
        <v>800</v>
      </c>
      <c r="P837" s="41" t="s">
        <v>2148</v>
      </c>
    </row>
    <row r="838" spans="1:16">
      <c r="A838" s="44" t="s">
        <v>325</v>
      </c>
      <c r="B838" s="45" t="s">
        <v>326</v>
      </c>
      <c r="C838" s="46">
        <v>1</v>
      </c>
      <c r="D838" s="59" t="s">
        <v>136</v>
      </c>
      <c r="E838" s="60" t="s">
        <v>325</v>
      </c>
      <c r="F838" s="17">
        <v>41.66</v>
      </c>
      <c r="G838" s="106">
        <v>0.2</v>
      </c>
      <c r="H838" s="61">
        <f t="shared" si="59"/>
        <v>33.327999999999996</v>
      </c>
      <c r="I838" s="50"/>
      <c r="J838" s="50"/>
      <c r="K838" s="50"/>
      <c r="L838" s="51" t="s">
        <v>71</v>
      </c>
      <c r="M838" s="77">
        <v>0.05</v>
      </c>
      <c r="N838" s="57" t="s">
        <v>121</v>
      </c>
      <c r="O838" s="118" t="s">
        <v>800</v>
      </c>
      <c r="P838" s="41" t="s">
        <v>2148</v>
      </c>
    </row>
    <row r="839" spans="1:16">
      <c r="A839" s="44" t="s">
        <v>321</v>
      </c>
      <c r="B839" s="45" t="s">
        <v>322</v>
      </c>
      <c r="C839" s="46">
        <v>1</v>
      </c>
      <c r="D839" s="59" t="s">
        <v>270</v>
      </c>
      <c r="E839" s="60" t="s">
        <v>321</v>
      </c>
      <c r="F839" s="17">
        <v>69.5</v>
      </c>
      <c r="G839" s="106">
        <v>0.2</v>
      </c>
      <c r="H839" s="61">
        <f t="shared" si="59"/>
        <v>55.6</v>
      </c>
      <c r="I839" s="50"/>
      <c r="J839" s="50"/>
      <c r="K839" s="50"/>
      <c r="L839" s="51" t="s">
        <v>71</v>
      </c>
      <c r="M839" s="77">
        <v>0.05</v>
      </c>
      <c r="N839" s="57" t="s">
        <v>121</v>
      </c>
      <c r="O839" s="118" t="s">
        <v>800</v>
      </c>
      <c r="P839" s="41" t="s">
        <v>2148</v>
      </c>
    </row>
    <row r="840" spans="1:16">
      <c r="A840" s="44" t="s">
        <v>294</v>
      </c>
      <c r="B840" s="45" t="s">
        <v>2072</v>
      </c>
      <c r="C840" s="46">
        <v>1</v>
      </c>
      <c r="D840" s="59" t="s">
        <v>90</v>
      </c>
      <c r="E840" s="60" t="s">
        <v>294</v>
      </c>
      <c r="F840" s="17">
        <v>74.41</v>
      </c>
      <c r="G840" s="106">
        <v>0.2</v>
      </c>
      <c r="H840" s="61">
        <f t="shared" si="59"/>
        <v>59.527999999999999</v>
      </c>
      <c r="I840" s="50"/>
      <c r="J840" s="50"/>
      <c r="K840" s="50"/>
      <c r="L840" s="51" t="s">
        <v>71</v>
      </c>
      <c r="M840" s="77" t="s">
        <v>71</v>
      </c>
      <c r="N840" s="57" t="s">
        <v>121</v>
      </c>
      <c r="O840" s="118" t="s">
        <v>800</v>
      </c>
      <c r="P840" s="41" t="s">
        <v>2148</v>
      </c>
    </row>
    <row r="841" spans="1:16">
      <c r="A841" s="44" t="s">
        <v>418</v>
      </c>
      <c r="B841" s="45" t="s">
        <v>2073</v>
      </c>
      <c r="C841" s="46">
        <v>1</v>
      </c>
      <c r="D841" s="59" t="s">
        <v>90</v>
      </c>
      <c r="E841" s="60" t="s">
        <v>418</v>
      </c>
      <c r="F841" s="17">
        <v>74.41</v>
      </c>
      <c r="G841" s="106">
        <v>0.2</v>
      </c>
      <c r="H841" s="61">
        <f t="shared" si="59"/>
        <v>59.527999999999999</v>
      </c>
      <c r="I841" s="50"/>
      <c r="J841" s="50"/>
      <c r="K841" s="50"/>
      <c r="L841" s="51" t="s">
        <v>71</v>
      </c>
      <c r="M841" s="77" t="s">
        <v>71</v>
      </c>
      <c r="N841" s="57" t="s">
        <v>121</v>
      </c>
      <c r="O841" s="118" t="s">
        <v>800</v>
      </c>
      <c r="P841" s="41" t="s">
        <v>2148</v>
      </c>
    </row>
    <row r="842" spans="1:16">
      <c r="A842" s="44" t="s">
        <v>1863</v>
      </c>
      <c r="B842" s="45" t="s">
        <v>1868</v>
      </c>
      <c r="C842" s="46">
        <v>1</v>
      </c>
      <c r="D842" s="59" t="s">
        <v>255</v>
      </c>
      <c r="E842" s="60" t="s">
        <v>1863</v>
      </c>
      <c r="F842" s="17">
        <v>57</v>
      </c>
      <c r="G842" s="106">
        <v>0.3</v>
      </c>
      <c r="H842" s="61">
        <f t="shared" si="59"/>
        <v>39.900000000000006</v>
      </c>
      <c r="I842" s="50"/>
      <c r="J842" s="50"/>
      <c r="K842" s="50"/>
      <c r="L842" s="51" t="s">
        <v>71</v>
      </c>
      <c r="M842" s="77" t="s">
        <v>71</v>
      </c>
      <c r="N842" s="57" t="s">
        <v>121</v>
      </c>
      <c r="O842" s="118" t="s">
        <v>800</v>
      </c>
      <c r="P842" s="41" t="s">
        <v>2148</v>
      </c>
    </row>
    <row r="843" spans="1:16">
      <c r="A843" s="44" t="s">
        <v>2395</v>
      </c>
      <c r="B843" s="45" t="s">
        <v>2400</v>
      </c>
      <c r="C843" s="46">
        <v>1</v>
      </c>
      <c r="D843" s="59" t="s">
        <v>255</v>
      </c>
      <c r="E843" s="60" t="s">
        <v>2395</v>
      </c>
      <c r="F843" s="17">
        <v>52.42</v>
      </c>
      <c r="G843" s="106">
        <v>0.3</v>
      </c>
      <c r="H843" s="61">
        <f t="shared" si="59"/>
        <v>36.694000000000003</v>
      </c>
      <c r="I843" s="50"/>
      <c r="J843" s="50"/>
      <c r="K843" s="50"/>
      <c r="L843" s="51" t="s">
        <v>71</v>
      </c>
      <c r="M843" s="77" t="s">
        <v>71</v>
      </c>
      <c r="N843" s="57" t="s">
        <v>121</v>
      </c>
      <c r="O843" s="118" t="s">
        <v>800</v>
      </c>
      <c r="P843" s="41" t="s">
        <v>2148</v>
      </c>
    </row>
    <row r="844" spans="1:16">
      <c r="A844" s="44" t="s">
        <v>2396</v>
      </c>
      <c r="B844" s="45" t="s">
        <v>2401</v>
      </c>
      <c r="C844" s="46">
        <v>1</v>
      </c>
      <c r="D844" s="59" t="s">
        <v>255</v>
      </c>
      <c r="E844" s="60" t="s">
        <v>2396</v>
      </c>
      <c r="F844" s="17">
        <v>58.25</v>
      </c>
      <c r="G844" s="106">
        <v>0.3</v>
      </c>
      <c r="H844" s="61">
        <f t="shared" si="59"/>
        <v>40.775000000000006</v>
      </c>
      <c r="I844" s="50"/>
      <c r="J844" s="50"/>
      <c r="K844" s="50"/>
      <c r="L844" s="51" t="s">
        <v>71</v>
      </c>
      <c r="M844" s="77" t="s">
        <v>71</v>
      </c>
      <c r="N844" s="57" t="s">
        <v>121</v>
      </c>
      <c r="O844" s="118" t="s">
        <v>800</v>
      </c>
      <c r="P844" s="41" t="s">
        <v>2148</v>
      </c>
    </row>
    <row r="845" spans="1:16">
      <c r="A845" s="44" t="s">
        <v>2397</v>
      </c>
      <c r="B845" s="45" t="s">
        <v>2402</v>
      </c>
      <c r="C845" s="46">
        <v>1</v>
      </c>
      <c r="D845" s="59" t="s">
        <v>255</v>
      </c>
      <c r="E845" s="60" t="s">
        <v>2397</v>
      </c>
      <c r="F845" s="17">
        <v>86.58</v>
      </c>
      <c r="G845" s="106">
        <v>0.3</v>
      </c>
      <c r="H845" s="61">
        <f t="shared" si="59"/>
        <v>60.605999999999995</v>
      </c>
      <c r="I845" s="50"/>
      <c r="J845" s="50"/>
      <c r="K845" s="50"/>
      <c r="L845" s="51" t="s">
        <v>71</v>
      </c>
      <c r="M845" s="77" t="s">
        <v>71</v>
      </c>
      <c r="N845" s="57" t="s">
        <v>121</v>
      </c>
      <c r="O845" s="118" t="s">
        <v>800</v>
      </c>
      <c r="P845" s="41" t="s">
        <v>2148</v>
      </c>
    </row>
    <row r="846" spans="1:16">
      <c r="A846" s="44" t="s">
        <v>2398</v>
      </c>
      <c r="B846" s="45" t="s">
        <v>2403</v>
      </c>
      <c r="C846" s="46">
        <v>1</v>
      </c>
      <c r="D846" s="59" t="s">
        <v>255</v>
      </c>
      <c r="E846" s="60" t="s">
        <v>2398</v>
      </c>
      <c r="F846" s="17">
        <v>58.25</v>
      </c>
      <c r="G846" s="106">
        <v>0.3</v>
      </c>
      <c r="H846" s="61">
        <f t="shared" si="59"/>
        <v>40.775000000000006</v>
      </c>
      <c r="I846" s="50"/>
      <c r="J846" s="50"/>
      <c r="K846" s="50"/>
      <c r="L846" s="51" t="s">
        <v>71</v>
      </c>
      <c r="M846" s="77" t="s">
        <v>71</v>
      </c>
      <c r="N846" s="57" t="s">
        <v>121</v>
      </c>
      <c r="O846" s="118" t="s">
        <v>800</v>
      </c>
      <c r="P846" s="41" t="s">
        <v>2148</v>
      </c>
    </row>
    <row r="847" spans="1:16">
      <c r="A847" s="44" t="s">
        <v>2399</v>
      </c>
      <c r="B847" s="45" t="s">
        <v>2404</v>
      </c>
      <c r="C847" s="46">
        <v>1</v>
      </c>
      <c r="D847" s="59" t="s">
        <v>255</v>
      </c>
      <c r="E847" s="60" t="s">
        <v>2399</v>
      </c>
      <c r="F847" s="17">
        <v>86.56</v>
      </c>
      <c r="G847" s="106">
        <v>0.3</v>
      </c>
      <c r="H847" s="61">
        <f t="shared" si="59"/>
        <v>60.591999999999999</v>
      </c>
      <c r="I847" s="50"/>
      <c r="J847" s="50"/>
      <c r="K847" s="50"/>
      <c r="L847" s="51" t="s">
        <v>71</v>
      </c>
      <c r="M847" s="77" t="s">
        <v>71</v>
      </c>
      <c r="N847" s="57" t="s">
        <v>121</v>
      </c>
      <c r="O847" s="118" t="s">
        <v>800</v>
      </c>
      <c r="P847" s="41" t="s">
        <v>2148</v>
      </c>
    </row>
    <row r="848" spans="1:16">
      <c r="A848" s="44" t="s">
        <v>1864</v>
      </c>
      <c r="B848" s="45" t="s">
        <v>1867</v>
      </c>
      <c r="C848" s="46">
        <v>1</v>
      </c>
      <c r="D848" s="59" t="s">
        <v>255</v>
      </c>
      <c r="E848" s="60" t="s">
        <v>1864</v>
      </c>
      <c r="F848" s="17">
        <v>131</v>
      </c>
      <c r="G848" s="106">
        <v>0.3</v>
      </c>
      <c r="H848" s="61">
        <f t="shared" si="59"/>
        <v>91.7</v>
      </c>
      <c r="I848" s="50"/>
      <c r="J848" s="50"/>
      <c r="K848" s="50"/>
      <c r="L848" s="51" t="s">
        <v>71</v>
      </c>
      <c r="M848" s="77" t="s">
        <v>71</v>
      </c>
      <c r="N848" s="57" t="s">
        <v>121</v>
      </c>
      <c r="O848" s="118" t="s">
        <v>800</v>
      </c>
      <c r="P848" s="41" t="s">
        <v>2148</v>
      </c>
    </row>
    <row r="849" spans="1:16">
      <c r="A849" s="44" t="s">
        <v>1865</v>
      </c>
      <c r="B849" s="45" t="s">
        <v>1866</v>
      </c>
      <c r="C849" s="46">
        <v>1</v>
      </c>
      <c r="D849" s="59" t="s">
        <v>255</v>
      </c>
      <c r="E849" s="60" t="s">
        <v>1865</v>
      </c>
      <c r="F849" s="17">
        <v>150</v>
      </c>
      <c r="G849" s="106">
        <v>0.3</v>
      </c>
      <c r="H849" s="61">
        <f t="shared" ref="H849:H868" si="63">F849-(F849*G849)</f>
        <v>105</v>
      </c>
      <c r="I849" s="50"/>
      <c r="J849" s="50"/>
      <c r="K849" s="50"/>
      <c r="L849" s="51" t="s">
        <v>71</v>
      </c>
      <c r="M849" s="77" t="s">
        <v>71</v>
      </c>
      <c r="N849" s="57" t="s">
        <v>121</v>
      </c>
      <c r="O849" s="118" t="s">
        <v>800</v>
      </c>
      <c r="P849" s="41" t="s">
        <v>2148</v>
      </c>
    </row>
    <row r="850" spans="1:16">
      <c r="A850" s="44" t="s">
        <v>3</v>
      </c>
      <c r="B850" s="45" t="s">
        <v>442</v>
      </c>
      <c r="C850" s="46">
        <v>1</v>
      </c>
      <c r="D850" s="59" t="s">
        <v>85</v>
      </c>
      <c r="E850" s="60" t="s">
        <v>3</v>
      </c>
      <c r="F850" s="17">
        <v>29.26</v>
      </c>
      <c r="G850" s="106">
        <v>0.2</v>
      </c>
      <c r="H850" s="61">
        <f t="shared" si="63"/>
        <v>23.408000000000001</v>
      </c>
      <c r="I850" s="50"/>
      <c r="J850" s="50"/>
      <c r="K850" s="50"/>
      <c r="L850" s="51" t="s">
        <v>71</v>
      </c>
      <c r="M850" s="77" t="s">
        <v>71</v>
      </c>
      <c r="N850" s="57" t="s">
        <v>121</v>
      </c>
      <c r="O850" s="118" t="s">
        <v>800</v>
      </c>
      <c r="P850" s="41" t="s">
        <v>2148</v>
      </c>
    </row>
    <row r="851" spans="1:16">
      <c r="A851" s="44" t="s">
        <v>199</v>
      </c>
      <c r="B851" s="45" t="s">
        <v>46</v>
      </c>
      <c r="C851" s="46">
        <v>1</v>
      </c>
      <c r="D851" s="59" t="s">
        <v>92</v>
      </c>
      <c r="E851" s="60" t="s">
        <v>199</v>
      </c>
      <c r="F851" s="17">
        <v>39.99</v>
      </c>
      <c r="G851" s="106">
        <v>0.3</v>
      </c>
      <c r="H851" s="61">
        <f t="shared" si="63"/>
        <v>27.993000000000002</v>
      </c>
      <c r="I851" s="50"/>
      <c r="J851" s="50"/>
      <c r="K851" s="50"/>
      <c r="L851" s="51" t="s">
        <v>71</v>
      </c>
      <c r="M851" s="77">
        <v>0.1</v>
      </c>
      <c r="N851" s="57" t="s">
        <v>121</v>
      </c>
      <c r="O851" s="118" t="s">
        <v>800</v>
      </c>
      <c r="P851" s="41" t="s">
        <v>2148</v>
      </c>
    </row>
    <row r="852" spans="1:16">
      <c r="A852" s="44" t="s">
        <v>45</v>
      </c>
      <c r="B852" s="45" t="s">
        <v>47</v>
      </c>
      <c r="C852" s="46">
        <v>1</v>
      </c>
      <c r="D852" s="54" t="s">
        <v>92</v>
      </c>
      <c r="E852" s="63" t="s">
        <v>45</v>
      </c>
      <c r="F852" s="48">
        <v>100.33</v>
      </c>
      <c r="G852" s="103">
        <v>0.3</v>
      </c>
      <c r="H852" s="50">
        <f t="shared" si="63"/>
        <v>70.230999999999995</v>
      </c>
      <c r="I852" s="50"/>
      <c r="J852" s="50"/>
      <c r="K852" s="50"/>
      <c r="L852" s="51" t="s">
        <v>71</v>
      </c>
      <c r="M852" s="77">
        <v>0.63</v>
      </c>
      <c r="N852" s="57" t="s">
        <v>121</v>
      </c>
      <c r="O852" s="118" t="s">
        <v>800</v>
      </c>
      <c r="P852" s="41" t="s">
        <v>2148</v>
      </c>
    </row>
    <row r="853" spans="1:16">
      <c r="A853" s="44" t="s">
        <v>327</v>
      </c>
      <c r="B853" s="45" t="s">
        <v>328</v>
      </c>
      <c r="C853" s="46">
        <v>1</v>
      </c>
      <c r="D853" s="54" t="s">
        <v>329</v>
      </c>
      <c r="E853" s="63" t="s">
        <v>327</v>
      </c>
      <c r="F853" s="48">
        <v>14.99</v>
      </c>
      <c r="G853" s="103">
        <v>0.2</v>
      </c>
      <c r="H853" s="50">
        <f t="shared" si="63"/>
        <v>11.992000000000001</v>
      </c>
      <c r="I853" s="50"/>
      <c r="J853" s="50"/>
      <c r="K853" s="50"/>
      <c r="L853" s="51" t="s">
        <v>71</v>
      </c>
      <c r="M853" s="77">
        <v>0.02</v>
      </c>
      <c r="N853" s="57" t="s">
        <v>121</v>
      </c>
      <c r="O853" s="118" t="s">
        <v>800</v>
      </c>
      <c r="P853" s="41" t="s">
        <v>2148</v>
      </c>
    </row>
    <row r="854" spans="1:16">
      <c r="A854" s="44" t="s">
        <v>337</v>
      </c>
      <c r="B854" s="45" t="s">
        <v>347</v>
      </c>
      <c r="C854" s="46">
        <v>1</v>
      </c>
      <c r="D854" s="59" t="s">
        <v>270</v>
      </c>
      <c r="E854" s="60" t="s">
        <v>337</v>
      </c>
      <c r="F854" s="17">
        <v>39.99</v>
      </c>
      <c r="G854" s="106">
        <v>0.2</v>
      </c>
      <c r="H854" s="61">
        <f t="shared" si="63"/>
        <v>31.992000000000001</v>
      </c>
      <c r="I854" s="50"/>
      <c r="J854" s="50"/>
      <c r="K854" s="50"/>
      <c r="L854" s="51" t="s">
        <v>71</v>
      </c>
      <c r="M854" s="77">
        <v>0.02</v>
      </c>
      <c r="N854" s="57" t="s">
        <v>121</v>
      </c>
      <c r="O854" s="118" t="s">
        <v>800</v>
      </c>
      <c r="P854" s="41" t="s">
        <v>2148</v>
      </c>
    </row>
    <row r="855" spans="1:16">
      <c r="A855" s="44" t="s">
        <v>128</v>
      </c>
      <c r="B855" s="45" t="s">
        <v>129</v>
      </c>
      <c r="C855" s="46">
        <v>1</v>
      </c>
      <c r="D855" s="54" t="s">
        <v>86</v>
      </c>
      <c r="E855" s="63" t="s">
        <v>128</v>
      </c>
      <c r="F855" s="48">
        <v>69</v>
      </c>
      <c r="G855" s="103">
        <v>0.2</v>
      </c>
      <c r="H855" s="50">
        <f t="shared" si="63"/>
        <v>55.2</v>
      </c>
      <c r="I855" s="50"/>
      <c r="J855" s="50"/>
      <c r="K855" s="50"/>
      <c r="L855" s="51" t="s">
        <v>71</v>
      </c>
      <c r="M855" s="77">
        <v>0.05</v>
      </c>
      <c r="N855" s="57" t="s">
        <v>121</v>
      </c>
      <c r="O855" s="118" t="s">
        <v>800</v>
      </c>
      <c r="P855" s="41" t="s">
        <v>2148</v>
      </c>
    </row>
    <row r="856" spans="1:16">
      <c r="A856" s="44" t="s">
        <v>815</v>
      </c>
      <c r="B856" s="45" t="s">
        <v>816</v>
      </c>
      <c r="C856" s="46">
        <v>1</v>
      </c>
      <c r="D856" s="54" t="s">
        <v>270</v>
      </c>
      <c r="E856" s="63" t="s">
        <v>815</v>
      </c>
      <c r="F856" s="48">
        <v>129</v>
      </c>
      <c r="G856" s="103">
        <v>0.1</v>
      </c>
      <c r="H856" s="50">
        <f t="shared" si="63"/>
        <v>116.1</v>
      </c>
      <c r="I856" s="50"/>
      <c r="J856" s="50"/>
      <c r="K856" s="50"/>
      <c r="L856" s="51" t="s">
        <v>71</v>
      </c>
      <c r="M856" s="77">
        <v>0.05</v>
      </c>
      <c r="N856" s="52" t="s">
        <v>121</v>
      </c>
      <c r="O856" s="118" t="s">
        <v>800</v>
      </c>
      <c r="P856" s="41" t="s">
        <v>2148</v>
      </c>
    </row>
    <row r="857" spans="1:16">
      <c r="A857" s="44" t="s">
        <v>388</v>
      </c>
      <c r="B857" s="45" t="s">
        <v>430</v>
      </c>
      <c r="C857" s="46">
        <v>1</v>
      </c>
      <c r="D857" s="54" t="s">
        <v>88</v>
      </c>
      <c r="E857" s="63" t="s">
        <v>388</v>
      </c>
      <c r="F857" s="117">
        <v>3106</v>
      </c>
      <c r="G857" s="103">
        <v>0.2</v>
      </c>
      <c r="H857" s="50">
        <f t="shared" si="63"/>
        <v>2484.8000000000002</v>
      </c>
      <c r="I857" s="50"/>
      <c r="J857" s="50"/>
      <c r="K857" s="50"/>
      <c r="L857" s="51" t="s">
        <v>71</v>
      </c>
      <c r="M857" s="77">
        <v>1.67</v>
      </c>
      <c r="N857" s="52" t="s">
        <v>121</v>
      </c>
      <c r="O857" s="118" t="s">
        <v>800</v>
      </c>
      <c r="P857" s="41" t="s">
        <v>2149</v>
      </c>
    </row>
    <row r="858" spans="1:16">
      <c r="A858" s="44" t="s">
        <v>389</v>
      </c>
      <c r="B858" s="45" t="s">
        <v>431</v>
      </c>
      <c r="C858" s="46">
        <v>1</v>
      </c>
      <c r="D858" s="54" t="s">
        <v>88</v>
      </c>
      <c r="E858" s="63" t="s">
        <v>389</v>
      </c>
      <c r="F858" s="48">
        <v>3680</v>
      </c>
      <c r="G858" s="103">
        <v>0.2</v>
      </c>
      <c r="H858" s="50">
        <f t="shared" si="63"/>
        <v>2944</v>
      </c>
      <c r="I858" s="50"/>
      <c r="J858" s="50"/>
      <c r="K858" s="50"/>
      <c r="L858" s="51" t="s">
        <v>71</v>
      </c>
      <c r="M858" s="77">
        <v>1.67</v>
      </c>
      <c r="N858" s="52" t="s">
        <v>121</v>
      </c>
      <c r="O858" s="118" t="s">
        <v>800</v>
      </c>
      <c r="P858" s="41" t="s">
        <v>2149</v>
      </c>
    </row>
    <row r="859" spans="1:16">
      <c r="A859" s="44" t="s">
        <v>390</v>
      </c>
      <c r="B859" s="45" t="s">
        <v>432</v>
      </c>
      <c r="C859" s="46">
        <v>1</v>
      </c>
      <c r="D859" s="54" t="s">
        <v>88</v>
      </c>
      <c r="E859" s="63" t="s">
        <v>390</v>
      </c>
      <c r="F859" s="48">
        <v>5020</v>
      </c>
      <c r="G859" s="103">
        <v>0.2</v>
      </c>
      <c r="H859" s="50">
        <f t="shared" si="63"/>
        <v>4016</v>
      </c>
      <c r="I859" s="50"/>
      <c r="J859" s="50"/>
      <c r="K859" s="50"/>
      <c r="L859" s="51" t="s">
        <v>71</v>
      </c>
      <c r="M859" s="77">
        <v>4.17</v>
      </c>
      <c r="N859" s="52" t="s">
        <v>121</v>
      </c>
      <c r="O859" s="118" t="s">
        <v>800</v>
      </c>
      <c r="P859" s="41" t="s">
        <v>2149</v>
      </c>
    </row>
    <row r="860" spans="1:16">
      <c r="A860" s="44" t="s">
        <v>391</v>
      </c>
      <c r="B860" s="45" t="s">
        <v>433</v>
      </c>
      <c r="C860" s="46">
        <v>1</v>
      </c>
      <c r="D860" s="54" t="s">
        <v>88</v>
      </c>
      <c r="E860" s="63" t="s">
        <v>391</v>
      </c>
      <c r="F860" s="48">
        <v>6540</v>
      </c>
      <c r="G860" s="103">
        <v>0.2</v>
      </c>
      <c r="H860" s="50">
        <f t="shared" si="63"/>
        <v>5232</v>
      </c>
      <c r="I860" s="50"/>
      <c r="J860" s="50"/>
      <c r="K860" s="50"/>
      <c r="L860" s="51" t="s">
        <v>71</v>
      </c>
      <c r="M860" s="77">
        <v>4.17</v>
      </c>
      <c r="N860" s="52" t="s">
        <v>121</v>
      </c>
      <c r="O860" s="118" t="s">
        <v>800</v>
      </c>
      <c r="P860" s="41" t="s">
        <v>2149</v>
      </c>
    </row>
    <row r="861" spans="1:16">
      <c r="A861" s="56" t="s">
        <v>49</v>
      </c>
      <c r="B861" s="45" t="s">
        <v>125</v>
      </c>
      <c r="C861" s="46">
        <v>1</v>
      </c>
      <c r="D861" s="54" t="s">
        <v>94</v>
      </c>
      <c r="E861" s="116" t="s">
        <v>49</v>
      </c>
      <c r="F861" s="48">
        <v>12</v>
      </c>
      <c r="G861" s="103">
        <v>0.3</v>
      </c>
      <c r="H861" s="50">
        <f t="shared" si="63"/>
        <v>8.4</v>
      </c>
      <c r="I861" s="50"/>
      <c r="J861" s="50"/>
      <c r="K861" s="50"/>
      <c r="L861" s="51">
        <v>1.6</v>
      </c>
      <c r="M861" s="77">
        <v>0.02</v>
      </c>
      <c r="N861" s="57" t="s">
        <v>121</v>
      </c>
      <c r="O861" s="118" t="s">
        <v>800</v>
      </c>
      <c r="P861" s="41" t="s">
        <v>2149</v>
      </c>
    </row>
    <row r="862" spans="1:16">
      <c r="A862" s="56" t="s">
        <v>48</v>
      </c>
      <c r="B862" s="45" t="s">
        <v>126</v>
      </c>
      <c r="C862" s="46">
        <v>1</v>
      </c>
      <c r="D862" s="54" t="s">
        <v>94</v>
      </c>
      <c r="E862" s="116" t="s">
        <v>48</v>
      </c>
      <c r="F862" s="48">
        <v>25</v>
      </c>
      <c r="G862" s="103">
        <v>0.3</v>
      </c>
      <c r="H862" s="50">
        <f t="shared" si="63"/>
        <v>17.5</v>
      </c>
      <c r="I862" s="50"/>
      <c r="J862" s="50"/>
      <c r="K862" s="50"/>
      <c r="L862" s="51">
        <v>3.2</v>
      </c>
      <c r="M862" s="77">
        <v>0.02</v>
      </c>
      <c r="N862" s="57" t="s">
        <v>121</v>
      </c>
      <c r="O862" s="118" t="s">
        <v>800</v>
      </c>
      <c r="P862" s="41" t="s">
        <v>2149</v>
      </c>
    </row>
    <row r="863" spans="1:16">
      <c r="A863" s="56" t="s">
        <v>50</v>
      </c>
      <c r="B863" s="45" t="s">
        <v>127</v>
      </c>
      <c r="C863" s="46">
        <v>1</v>
      </c>
      <c r="D863" s="54" t="s">
        <v>94</v>
      </c>
      <c r="E863" s="116" t="s">
        <v>50</v>
      </c>
      <c r="F863" s="48">
        <v>46</v>
      </c>
      <c r="G863" s="103">
        <v>0.3</v>
      </c>
      <c r="H863" s="50">
        <f t="shared" si="63"/>
        <v>32.200000000000003</v>
      </c>
      <c r="I863" s="50"/>
      <c r="J863" s="50"/>
      <c r="K863" s="50"/>
      <c r="L863" s="51">
        <v>6.4</v>
      </c>
      <c r="M863" s="77">
        <v>0.02</v>
      </c>
      <c r="N863" s="57" t="s">
        <v>121</v>
      </c>
      <c r="O863" s="118" t="s">
        <v>800</v>
      </c>
      <c r="P863" s="41" t="s">
        <v>2149</v>
      </c>
    </row>
    <row r="864" spans="1:16">
      <c r="A864" s="56" t="s">
        <v>936</v>
      </c>
      <c r="B864" s="45" t="s">
        <v>937</v>
      </c>
      <c r="C864" s="46">
        <v>1</v>
      </c>
      <c r="D864" s="54" t="s">
        <v>94</v>
      </c>
      <c r="E864" s="116" t="s">
        <v>936</v>
      </c>
      <c r="F864" s="48">
        <v>85</v>
      </c>
      <c r="G864" s="103">
        <v>0.3</v>
      </c>
      <c r="H864" s="50">
        <f t="shared" si="63"/>
        <v>59.5</v>
      </c>
      <c r="I864" s="50"/>
      <c r="J864" s="50"/>
      <c r="K864" s="50"/>
      <c r="L864" s="51">
        <v>12.8</v>
      </c>
      <c r="M864" s="77">
        <v>0.02</v>
      </c>
      <c r="N864" s="57" t="s">
        <v>121</v>
      </c>
      <c r="O864" s="118" t="s">
        <v>800</v>
      </c>
      <c r="P864" s="41" t="s">
        <v>2149</v>
      </c>
    </row>
    <row r="865" spans="1:16">
      <c r="A865" s="56" t="s">
        <v>2109</v>
      </c>
      <c r="B865" s="45" t="s">
        <v>2112</v>
      </c>
      <c r="C865" s="46">
        <v>1</v>
      </c>
      <c r="D865" s="54" t="s">
        <v>2105</v>
      </c>
      <c r="E865" s="116" t="s">
        <v>2109</v>
      </c>
      <c r="F865" s="48">
        <v>19.989999999999998</v>
      </c>
      <c r="G865" s="103">
        <v>0.3</v>
      </c>
      <c r="H865" s="50">
        <f t="shared" si="63"/>
        <v>13.992999999999999</v>
      </c>
      <c r="I865" s="50"/>
      <c r="J865" s="50"/>
      <c r="K865" s="50"/>
      <c r="L865" s="51">
        <v>3.2</v>
      </c>
      <c r="M865" s="77">
        <v>0.01</v>
      </c>
      <c r="N865" s="57" t="s">
        <v>121</v>
      </c>
      <c r="O865" s="118" t="s">
        <v>800</v>
      </c>
      <c r="P865" s="41" t="s">
        <v>2149</v>
      </c>
    </row>
    <row r="866" spans="1:16">
      <c r="A866" s="56" t="s">
        <v>2110</v>
      </c>
      <c r="B866" s="45" t="s">
        <v>2113</v>
      </c>
      <c r="C866" s="46">
        <v>1</v>
      </c>
      <c r="D866" s="54" t="s">
        <v>2105</v>
      </c>
      <c r="E866" s="116" t="s">
        <v>2110</v>
      </c>
      <c r="F866" s="48">
        <v>31.65</v>
      </c>
      <c r="G866" s="103">
        <v>0.3</v>
      </c>
      <c r="H866" s="50">
        <f t="shared" si="63"/>
        <v>22.155000000000001</v>
      </c>
      <c r="I866" s="50"/>
      <c r="J866" s="50"/>
      <c r="K866" s="50"/>
      <c r="L866" s="51">
        <v>6.4</v>
      </c>
      <c r="M866" s="77">
        <v>0.01</v>
      </c>
      <c r="N866" s="57" t="s">
        <v>121</v>
      </c>
      <c r="O866" s="118" t="s">
        <v>800</v>
      </c>
      <c r="P866" s="41" t="s">
        <v>2149</v>
      </c>
    </row>
    <row r="867" spans="1:16">
      <c r="A867" s="56" t="s">
        <v>2130</v>
      </c>
      <c r="B867" s="45" t="s">
        <v>932</v>
      </c>
      <c r="C867" s="46">
        <v>1</v>
      </c>
      <c r="D867" s="54" t="s">
        <v>341</v>
      </c>
      <c r="E867" s="116" t="s">
        <v>2130</v>
      </c>
      <c r="F867" s="48">
        <v>2295</v>
      </c>
      <c r="G867" s="103">
        <v>0.1</v>
      </c>
      <c r="H867" s="50">
        <f t="shared" si="63"/>
        <v>2065.5</v>
      </c>
      <c r="I867" s="50"/>
      <c r="J867" s="50"/>
      <c r="K867" s="50"/>
      <c r="L867" s="51" t="s">
        <v>71</v>
      </c>
      <c r="M867" s="77">
        <v>4.17</v>
      </c>
      <c r="N867" s="57" t="s">
        <v>121</v>
      </c>
      <c r="O867" s="118" t="s">
        <v>800</v>
      </c>
      <c r="P867" s="41" t="s">
        <v>2148</v>
      </c>
    </row>
    <row r="868" spans="1:16">
      <c r="A868" s="56" t="s">
        <v>2131</v>
      </c>
      <c r="B868" s="45" t="s">
        <v>933</v>
      </c>
      <c r="C868" s="46">
        <v>1</v>
      </c>
      <c r="D868" s="54" t="s">
        <v>341</v>
      </c>
      <c r="E868" s="116" t="s">
        <v>2131</v>
      </c>
      <c r="F868" s="48">
        <v>3170</v>
      </c>
      <c r="G868" s="103">
        <v>0.1</v>
      </c>
      <c r="H868" s="50">
        <f t="shared" si="63"/>
        <v>2853</v>
      </c>
      <c r="I868" s="50"/>
      <c r="J868" s="50"/>
      <c r="K868" s="50"/>
      <c r="L868" s="51" t="s">
        <v>71</v>
      </c>
      <c r="M868" s="77">
        <v>4.17</v>
      </c>
      <c r="N868" s="57" t="s">
        <v>121</v>
      </c>
      <c r="O868" s="118" t="s">
        <v>800</v>
      </c>
      <c r="P868" s="41" t="s">
        <v>2148</v>
      </c>
    </row>
    <row r="869" spans="1:16">
      <c r="A869" s="44" t="s">
        <v>492</v>
      </c>
      <c r="B869" s="45" t="s">
        <v>647</v>
      </c>
      <c r="C869" s="46">
        <v>1</v>
      </c>
      <c r="D869" s="54" t="s">
        <v>95</v>
      </c>
      <c r="E869" s="58" t="s">
        <v>71</v>
      </c>
      <c r="F869" s="48"/>
      <c r="G869" s="103"/>
      <c r="H869" s="50">
        <v>60.94</v>
      </c>
      <c r="I869" s="50"/>
      <c r="J869" s="50"/>
      <c r="K869" s="50"/>
      <c r="L869" s="51" t="s">
        <v>71</v>
      </c>
      <c r="M869" s="77" t="s">
        <v>71</v>
      </c>
      <c r="N869" s="57" t="s">
        <v>121</v>
      </c>
      <c r="O869" s="120" t="s">
        <v>798</v>
      </c>
      <c r="P869" s="64" t="s">
        <v>2148</v>
      </c>
    </row>
    <row r="870" spans="1:16">
      <c r="A870" s="44" t="s">
        <v>493</v>
      </c>
      <c r="B870" s="45" t="s">
        <v>654</v>
      </c>
      <c r="C870" s="46">
        <v>1</v>
      </c>
      <c r="D870" s="54" t="s">
        <v>95</v>
      </c>
      <c r="E870" s="58" t="s">
        <v>71</v>
      </c>
      <c r="F870" s="48"/>
      <c r="G870" s="103"/>
      <c r="H870" s="50">
        <v>87.71</v>
      </c>
      <c r="I870" s="50"/>
      <c r="J870" s="50"/>
      <c r="K870" s="50"/>
      <c r="L870" s="51" t="s">
        <v>71</v>
      </c>
      <c r="M870" s="77" t="s">
        <v>71</v>
      </c>
      <c r="N870" s="57" t="s">
        <v>121</v>
      </c>
      <c r="O870" s="120" t="s">
        <v>798</v>
      </c>
      <c r="P870" s="64" t="s">
        <v>2148</v>
      </c>
    </row>
    <row r="871" spans="1:16">
      <c r="A871" s="44" t="s">
        <v>494</v>
      </c>
      <c r="B871" s="45" t="s">
        <v>655</v>
      </c>
      <c r="C871" s="46">
        <v>1</v>
      </c>
      <c r="D871" s="54" t="s">
        <v>95</v>
      </c>
      <c r="E871" s="58" t="s">
        <v>71</v>
      </c>
      <c r="F871" s="48"/>
      <c r="G871" s="103"/>
      <c r="H871" s="50">
        <v>123.43</v>
      </c>
      <c r="I871" s="50"/>
      <c r="J871" s="50"/>
      <c r="K871" s="50"/>
      <c r="L871" s="51" t="s">
        <v>71</v>
      </c>
      <c r="M871" s="77" t="s">
        <v>71</v>
      </c>
      <c r="N871" s="57" t="s">
        <v>121</v>
      </c>
      <c r="O871" s="120" t="s">
        <v>798</v>
      </c>
      <c r="P871" s="64" t="s">
        <v>2148</v>
      </c>
    </row>
    <row r="872" spans="1:16">
      <c r="A872" s="44" t="s">
        <v>495</v>
      </c>
      <c r="B872" s="45" t="s">
        <v>656</v>
      </c>
      <c r="C872" s="46">
        <v>1</v>
      </c>
      <c r="D872" s="54" t="s">
        <v>95</v>
      </c>
      <c r="E872" s="58" t="s">
        <v>71</v>
      </c>
      <c r="F872" s="48"/>
      <c r="G872" s="103"/>
      <c r="H872" s="50">
        <v>194.85</v>
      </c>
      <c r="I872" s="50"/>
      <c r="J872" s="50"/>
      <c r="K872" s="50"/>
      <c r="L872" s="51" t="s">
        <v>71</v>
      </c>
      <c r="M872" s="77" t="s">
        <v>71</v>
      </c>
      <c r="N872" s="57" t="s">
        <v>121</v>
      </c>
      <c r="O872" s="120" t="s">
        <v>798</v>
      </c>
      <c r="P872" s="64" t="s">
        <v>2148</v>
      </c>
    </row>
    <row r="873" spans="1:16">
      <c r="A873" s="44" t="s">
        <v>496</v>
      </c>
      <c r="B873" s="45" t="s">
        <v>657</v>
      </c>
      <c r="C873" s="46">
        <v>1</v>
      </c>
      <c r="D873" s="54" t="s">
        <v>95</v>
      </c>
      <c r="E873" s="58" t="s">
        <v>71</v>
      </c>
      <c r="F873" s="48"/>
      <c r="G873" s="103"/>
      <c r="H873" s="50">
        <v>248.42</v>
      </c>
      <c r="I873" s="50"/>
      <c r="J873" s="50"/>
      <c r="K873" s="50"/>
      <c r="L873" s="51" t="s">
        <v>71</v>
      </c>
      <c r="M873" s="77" t="s">
        <v>71</v>
      </c>
      <c r="N873" s="57" t="s">
        <v>121</v>
      </c>
      <c r="O873" s="120" t="s">
        <v>798</v>
      </c>
      <c r="P873" s="64" t="s">
        <v>2148</v>
      </c>
    </row>
    <row r="874" spans="1:16">
      <c r="A874" s="44" t="s">
        <v>497</v>
      </c>
      <c r="B874" s="45" t="s">
        <v>658</v>
      </c>
      <c r="C874" s="46">
        <v>1</v>
      </c>
      <c r="D874" s="54" t="s">
        <v>95</v>
      </c>
      <c r="E874" s="58" t="s">
        <v>71</v>
      </c>
      <c r="F874" s="48"/>
      <c r="G874" s="103"/>
      <c r="H874" s="50">
        <v>373.4</v>
      </c>
      <c r="I874" s="50"/>
      <c r="J874" s="50"/>
      <c r="K874" s="50"/>
      <c r="L874" s="51" t="s">
        <v>71</v>
      </c>
      <c r="M874" s="77" t="s">
        <v>71</v>
      </c>
      <c r="N874" s="57" t="s">
        <v>121</v>
      </c>
      <c r="O874" s="120" t="s">
        <v>798</v>
      </c>
      <c r="P874" s="64" t="s">
        <v>2148</v>
      </c>
    </row>
    <row r="875" spans="1:16">
      <c r="A875" s="44" t="s">
        <v>498</v>
      </c>
      <c r="B875" s="45" t="s">
        <v>659</v>
      </c>
      <c r="C875" s="46">
        <v>1</v>
      </c>
      <c r="D875" s="54" t="s">
        <v>95</v>
      </c>
      <c r="E875" s="58" t="s">
        <v>71</v>
      </c>
      <c r="F875" s="48"/>
      <c r="G875" s="103"/>
      <c r="H875" s="50">
        <v>90.11</v>
      </c>
      <c r="I875" s="50"/>
      <c r="J875" s="50"/>
      <c r="K875" s="50"/>
      <c r="L875" s="51" t="s">
        <v>71</v>
      </c>
      <c r="M875" s="77" t="s">
        <v>71</v>
      </c>
      <c r="N875" s="57" t="s">
        <v>121</v>
      </c>
      <c r="O875" s="120" t="s">
        <v>798</v>
      </c>
      <c r="P875" s="64" t="s">
        <v>2148</v>
      </c>
    </row>
    <row r="876" spans="1:16">
      <c r="A876" s="44" t="s">
        <v>499</v>
      </c>
      <c r="B876" s="45" t="s">
        <v>660</v>
      </c>
      <c r="C876" s="46">
        <v>1</v>
      </c>
      <c r="D876" s="54" t="s">
        <v>95</v>
      </c>
      <c r="E876" s="58" t="s">
        <v>71</v>
      </c>
      <c r="F876" s="48"/>
      <c r="G876" s="103"/>
      <c r="H876" s="50">
        <v>127.88</v>
      </c>
      <c r="I876" s="50"/>
      <c r="J876" s="50"/>
      <c r="K876" s="50"/>
      <c r="L876" s="51" t="s">
        <v>71</v>
      </c>
      <c r="M876" s="77" t="s">
        <v>71</v>
      </c>
      <c r="N876" s="57" t="s">
        <v>121</v>
      </c>
      <c r="O876" s="120" t="s">
        <v>798</v>
      </c>
      <c r="P876" s="64" t="s">
        <v>2148</v>
      </c>
    </row>
    <row r="877" spans="1:16">
      <c r="A877" s="44" t="s">
        <v>500</v>
      </c>
      <c r="B877" s="45" t="s">
        <v>661</v>
      </c>
      <c r="C877" s="46">
        <v>1</v>
      </c>
      <c r="D877" s="54" t="s">
        <v>95</v>
      </c>
      <c r="E877" s="58" t="s">
        <v>71</v>
      </c>
      <c r="F877" s="48"/>
      <c r="G877" s="103"/>
      <c r="H877" s="50">
        <v>178.34</v>
      </c>
      <c r="I877" s="50"/>
      <c r="J877" s="50"/>
      <c r="K877" s="50"/>
      <c r="L877" s="51" t="s">
        <v>71</v>
      </c>
      <c r="M877" s="77" t="s">
        <v>71</v>
      </c>
      <c r="N877" s="57" t="s">
        <v>121</v>
      </c>
      <c r="O877" s="120" t="s">
        <v>798</v>
      </c>
      <c r="P877" s="64" t="s">
        <v>2148</v>
      </c>
    </row>
    <row r="878" spans="1:16">
      <c r="A878" s="44" t="s">
        <v>501</v>
      </c>
      <c r="B878" s="45" t="s">
        <v>662</v>
      </c>
      <c r="C878" s="46">
        <v>1</v>
      </c>
      <c r="D878" s="54" t="s">
        <v>95</v>
      </c>
      <c r="E878" s="58" t="s">
        <v>71</v>
      </c>
      <c r="F878" s="48"/>
      <c r="G878" s="103"/>
      <c r="H878" s="50">
        <v>279.14999999999998</v>
      </c>
      <c r="I878" s="50"/>
      <c r="J878" s="50"/>
      <c r="K878" s="50"/>
      <c r="L878" s="51" t="s">
        <v>71</v>
      </c>
      <c r="M878" s="77" t="s">
        <v>71</v>
      </c>
      <c r="N878" s="57" t="s">
        <v>121</v>
      </c>
      <c r="O878" s="120" t="s">
        <v>798</v>
      </c>
      <c r="P878" s="64" t="s">
        <v>2148</v>
      </c>
    </row>
    <row r="879" spans="1:16">
      <c r="A879" s="44" t="s">
        <v>502</v>
      </c>
      <c r="B879" s="45" t="s">
        <v>663</v>
      </c>
      <c r="C879" s="46">
        <v>1</v>
      </c>
      <c r="D879" s="54" t="s">
        <v>95</v>
      </c>
      <c r="E879" s="58" t="s">
        <v>71</v>
      </c>
      <c r="F879" s="48"/>
      <c r="G879" s="103"/>
      <c r="H879" s="50">
        <v>354.77</v>
      </c>
      <c r="I879" s="50"/>
      <c r="J879" s="50"/>
      <c r="K879" s="50"/>
      <c r="L879" s="51" t="s">
        <v>71</v>
      </c>
      <c r="M879" s="77" t="s">
        <v>71</v>
      </c>
      <c r="N879" s="57" t="s">
        <v>121</v>
      </c>
      <c r="O879" s="120" t="s">
        <v>798</v>
      </c>
      <c r="P879" s="64" t="s">
        <v>2148</v>
      </c>
    </row>
    <row r="880" spans="1:16">
      <c r="A880" s="44" t="s">
        <v>503</v>
      </c>
      <c r="B880" s="45" t="s">
        <v>664</v>
      </c>
      <c r="C880" s="46">
        <v>1</v>
      </c>
      <c r="D880" s="54" t="s">
        <v>95</v>
      </c>
      <c r="E880" s="58" t="s">
        <v>71</v>
      </c>
      <c r="F880" s="48"/>
      <c r="G880" s="103"/>
      <c r="H880" s="50">
        <v>112.65</v>
      </c>
      <c r="I880" s="50"/>
      <c r="J880" s="50"/>
      <c r="K880" s="50"/>
      <c r="L880" s="51" t="s">
        <v>71</v>
      </c>
      <c r="M880" s="77" t="s">
        <v>71</v>
      </c>
      <c r="N880" s="57" t="s">
        <v>121</v>
      </c>
      <c r="O880" s="120" t="s">
        <v>798</v>
      </c>
      <c r="P880" s="64" t="s">
        <v>2148</v>
      </c>
    </row>
    <row r="881" spans="1:16">
      <c r="A881" s="44" t="s">
        <v>504</v>
      </c>
      <c r="B881" s="45" t="s">
        <v>665</v>
      </c>
      <c r="C881" s="46">
        <v>1</v>
      </c>
      <c r="D881" s="54" t="s">
        <v>95</v>
      </c>
      <c r="E881" s="58" t="s">
        <v>71</v>
      </c>
      <c r="F881" s="48"/>
      <c r="G881" s="103"/>
      <c r="H881" s="50">
        <v>159.86000000000001</v>
      </c>
      <c r="I881" s="50"/>
      <c r="J881" s="50"/>
      <c r="K881" s="50"/>
      <c r="L881" s="51" t="s">
        <v>71</v>
      </c>
      <c r="M881" s="77" t="s">
        <v>71</v>
      </c>
      <c r="N881" s="57" t="s">
        <v>121</v>
      </c>
      <c r="O881" s="120" t="s">
        <v>798</v>
      </c>
      <c r="P881" s="64" t="s">
        <v>2148</v>
      </c>
    </row>
    <row r="882" spans="1:16">
      <c r="A882" s="44" t="s">
        <v>505</v>
      </c>
      <c r="B882" s="45" t="s">
        <v>666</v>
      </c>
      <c r="C882" s="46">
        <v>1</v>
      </c>
      <c r="D882" s="54" t="s">
        <v>95</v>
      </c>
      <c r="E882" s="58" t="s">
        <v>71</v>
      </c>
      <c r="F882" s="48"/>
      <c r="G882" s="103"/>
      <c r="H882" s="50">
        <v>222.93</v>
      </c>
      <c r="I882" s="50"/>
      <c r="J882" s="50"/>
      <c r="K882" s="50"/>
      <c r="L882" s="51" t="s">
        <v>71</v>
      </c>
      <c r="M882" s="77" t="s">
        <v>71</v>
      </c>
      <c r="N882" s="57" t="s">
        <v>121</v>
      </c>
      <c r="O882" s="120" t="s">
        <v>798</v>
      </c>
      <c r="P882" s="64" t="s">
        <v>2148</v>
      </c>
    </row>
    <row r="883" spans="1:16">
      <c r="A883" s="44" t="s">
        <v>506</v>
      </c>
      <c r="B883" s="45" t="s">
        <v>667</v>
      </c>
      <c r="C883" s="46">
        <v>1</v>
      </c>
      <c r="D883" s="54" t="s">
        <v>95</v>
      </c>
      <c r="E883" s="58" t="s">
        <v>71</v>
      </c>
      <c r="F883" s="48"/>
      <c r="G883" s="103"/>
      <c r="H883" s="50">
        <v>348.94</v>
      </c>
      <c r="I883" s="50"/>
      <c r="J883" s="50"/>
      <c r="K883" s="50"/>
      <c r="L883" s="51" t="s">
        <v>71</v>
      </c>
      <c r="M883" s="77" t="s">
        <v>71</v>
      </c>
      <c r="N883" s="57" t="s">
        <v>121</v>
      </c>
      <c r="O883" s="120" t="s">
        <v>798</v>
      </c>
      <c r="P883" s="64" t="s">
        <v>2148</v>
      </c>
    </row>
    <row r="884" spans="1:16">
      <c r="A884" s="44" t="s">
        <v>507</v>
      </c>
      <c r="B884" s="45" t="s">
        <v>668</v>
      </c>
      <c r="C884" s="46">
        <v>1</v>
      </c>
      <c r="D884" s="54" t="s">
        <v>95</v>
      </c>
      <c r="E884" s="58" t="s">
        <v>71</v>
      </c>
      <c r="F884" s="48"/>
      <c r="G884" s="103"/>
      <c r="H884" s="50">
        <v>443.48</v>
      </c>
      <c r="I884" s="50"/>
      <c r="J884" s="50"/>
      <c r="K884" s="50"/>
      <c r="L884" s="51" t="s">
        <v>71</v>
      </c>
      <c r="M884" s="77" t="s">
        <v>71</v>
      </c>
      <c r="N884" s="57" t="s">
        <v>121</v>
      </c>
      <c r="O884" s="120" t="s">
        <v>798</v>
      </c>
      <c r="P884" s="64" t="s">
        <v>2148</v>
      </c>
    </row>
    <row r="885" spans="1:16">
      <c r="A885" s="44" t="s">
        <v>508</v>
      </c>
      <c r="B885" s="45" t="s">
        <v>648</v>
      </c>
      <c r="C885" s="46">
        <v>1</v>
      </c>
      <c r="D885" s="54" t="s">
        <v>95</v>
      </c>
      <c r="E885" s="58" t="s">
        <v>71</v>
      </c>
      <c r="F885" s="48"/>
      <c r="G885" s="103"/>
      <c r="H885" s="50">
        <v>41.92</v>
      </c>
      <c r="I885" s="50"/>
      <c r="J885" s="50"/>
      <c r="K885" s="50"/>
      <c r="L885" s="51" t="s">
        <v>71</v>
      </c>
      <c r="M885" s="77" t="s">
        <v>71</v>
      </c>
      <c r="N885" s="57" t="s">
        <v>121</v>
      </c>
      <c r="O885" s="120" t="s">
        <v>798</v>
      </c>
      <c r="P885" s="64" t="s">
        <v>2148</v>
      </c>
    </row>
    <row r="886" spans="1:16">
      <c r="A886" s="44" t="s">
        <v>509</v>
      </c>
      <c r="B886" s="45" t="s">
        <v>649</v>
      </c>
      <c r="C886" s="46">
        <v>1</v>
      </c>
      <c r="D886" s="54" t="s">
        <v>95</v>
      </c>
      <c r="E886" s="58" t="s">
        <v>71</v>
      </c>
      <c r="F886" s="48"/>
      <c r="G886" s="103"/>
      <c r="H886" s="50">
        <v>61.05</v>
      </c>
      <c r="I886" s="50"/>
      <c r="J886" s="50"/>
      <c r="K886" s="50"/>
      <c r="L886" s="51" t="s">
        <v>71</v>
      </c>
      <c r="M886" s="77" t="s">
        <v>71</v>
      </c>
      <c r="N886" s="57" t="s">
        <v>121</v>
      </c>
      <c r="O886" s="120" t="s">
        <v>798</v>
      </c>
      <c r="P886" s="64" t="s">
        <v>2148</v>
      </c>
    </row>
    <row r="887" spans="1:16">
      <c r="A887" s="44" t="s">
        <v>510</v>
      </c>
      <c r="B887" s="45" t="s">
        <v>650</v>
      </c>
      <c r="C887" s="46">
        <v>1</v>
      </c>
      <c r="D887" s="54" t="s">
        <v>95</v>
      </c>
      <c r="E887" s="58" t="s">
        <v>71</v>
      </c>
      <c r="F887" s="48"/>
      <c r="G887" s="103"/>
      <c r="H887" s="50">
        <v>86.56</v>
      </c>
      <c r="I887" s="50"/>
      <c r="J887" s="50"/>
      <c r="K887" s="50"/>
      <c r="L887" s="51" t="s">
        <v>71</v>
      </c>
      <c r="M887" s="77" t="s">
        <v>71</v>
      </c>
      <c r="N887" s="57" t="s">
        <v>121</v>
      </c>
      <c r="O887" s="120" t="s">
        <v>798</v>
      </c>
      <c r="P887" s="64" t="s">
        <v>2148</v>
      </c>
    </row>
    <row r="888" spans="1:16">
      <c r="A888" s="44" t="s">
        <v>511</v>
      </c>
      <c r="B888" s="45" t="s">
        <v>651</v>
      </c>
      <c r="C888" s="46">
        <v>1</v>
      </c>
      <c r="D888" s="54" t="s">
        <v>95</v>
      </c>
      <c r="E888" s="58" t="s">
        <v>71</v>
      </c>
      <c r="F888" s="48"/>
      <c r="G888" s="103"/>
      <c r="H888" s="50">
        <v>137.57</v>
      </c>
      <c r="I888" s="50"/>
      <c r="J888" s="50"/>
      <c r="K888" s="50"/>
      <c r="L888" s="51" t="s">
        <v>71</v>
      </c>
      <c r="M888" s="77" t="s">
        <v>71</v>
      </c>
      <c r="N888" s="57" t="s">
        <v>121</v>
      </c>
      <c r="O888" s="120" t="s">
        <v>798</v>
      </c>
      <c r="P888" s="64" t="s">
        <v>2148</v>
      </c>
    </row>
    <row r="889" spans="1:16">
      <c r="A889" s="44" t="s">
        <v>512</v>
      </c>
      <c r="B889" s="45" t="s">
        <v>652</v>
      </c>
      <c r="C889" s="46">
        <v>1</v>
      </c>
      <c r="D889" s="54" t="s">
        <v>95</v>
      </c>
      <c r="E889" s="58" t="s">
        <v>71</v>
      </c>
      <c r="F889" s="48"/>
      <c r="G889" s="103"/>
      <c r="H889" s="50">
        <v>175.83</v>
      </c>
      <c r="I889" s="50"/>
      <c r="J889" s="50"/>
      <c r="K889" s="50"/>
      <c r="L889" s="51" t="s">
        <v>71</v>
      </c>
      <c r="M889" s="77" t="s">
        <v>71</v>
      </c>
      <c r="N889" s="57" t="s">
        <v>121</v>
      </c>
      <c r="O889" s="120" t="s">
        <v>798</v>
      </c>
      <c r="P889" s="64" t="s">
        <v>2148</v>
      </c>
    </row>
    <row r="890" spans="1:16">
      <c r="A890" s="44" t="s">
        <v>513</v>
      </c>
      <c r="B890" s="45" t="s">
        <v>653</v>
      </c>
      <c r="C890" s="46">
        <v>1</v>
      </c>
      <c r="D890" s="54" t="s">
        <v>95</v>
      </c>
      <c r="E890" s="58" t="s">
        <v>71</v>
      </c>
      <c r="F890" s="48"/>
      <c r="G890" s="103"/>
      <c r="H890" s="50">
        <v>265.10000000000002</v>
      </c>
      <c r="I890" s="50"/>
      <c r="J890" s="50"/>
      <c r="K890" s="50"/>
      <c r="L890" s="51" t="s">
        <v>71</v>
      </c>
      <c r="M890" s="77" t="s">
        <v>71</v>
      </c>
      <c r="N890" s="57" t="s">
        <v>121</v>
      </c>
      <c r="O890" s="120" t="s">
        <v>798</v>
      </c>
      <c r="P890" s="64" t="s">
        <v>2148</v>
      </c>
    </row>
    <row r="891" spans="1:16">
      <c r="A891" s="44" t="s">
        <v>514</v>
      </c>
      <c r="B891" s="45" t="s">
        <v>669</v>
      </c>
      <c r="C891" s="46">
        <v>1</v>
      </c>
      <c r="D891" s="54" t="s">
        <v>95</v>
      </c>
      <c r="E891" s="58" t="s">
        <v>71</v>
      </c>
      <c r="F891" s="48"/>
      <c r="G891" s="103"/>
      <c r="H891" s="50">
        <v>63.09</v>
      </c>
      <c r="I891" s="50"/>
      <c r="J891" s="50"/>
      <c r="K891" s="50"/>
      <c r="L891" s="51" t="s">
        <v>71</v>
      </c>
      <c r="M891" s="77" t="s">
        <v>71</v>
      </c>
      <c r="N891" s="57" t="s">
        <v>121</v>
      </c>
      <c r="O891" s="120" t="s">
        <v>798</v>
      </c>
      <c r="P891" s="64" t="s">
        <v>2148</v>
      </c>
    </row>
    <row r="892" spans="1:16">
      <c r="A892" s="44" t="s">
        <v>515</v>
      </c>
      <c r="B892" s="45" t="s">
        <v>670</v>
      </c>
      <c r="C892" s="46">
        <v>1</v>
      </c>
      <c r="D892" s="54" t="s">
        <v>95</v>
      </c>
      <c r="E892" s="58" t="s">
        <v>71</v>
      </c>
      <c r="F892" s="48"/>
      <c r="G892" s="103"/>
      <c r="H892" s="50">
        <v>90.08</v>
      </c>
      <c r="I892" s="50"/>
      <c r="J892" s="50"/>
      <c r="K892" s="50"/>
      <c r="L892" s="51" t="s">
        <v>71</v>
      </c>
      <c r="M892" s="77" t="s">
        <v>71</v>
      </c>
      <c r="N892" s="57" t="s">
        <v>121</v>
      </c>
      <c r="O892" s="120" t="s">
        <v>798</v>
      </c>
      <c r="P892" s="64" t="s">
        <v>2148</v>
      </c>
    </row>
    <row r="893" spans="1:16">
      <c r="A893" s="44" t="s">
        <v>516</v>
      </c>
      <c r="B893" s="45" t="s">
        <v>671</v>
      </c>
      <c r="C893" s="46">
        <v>1</v>
      </c>
      <c r="D893" s="54" t="s">
        <v>95</v>
      </c>
      <c r="E893" s="58" t="s">
        <v>71</v>
      </c>
      <c r="F893" s="48"/>
      <c r="G893" s="103"/>
      <c r="H893" s="50">
        <v>126.08</v>
      </c>
      <c r="I893" s="50"/>
      <c r="J893" s="50"/>
      <c r="K893" s="50"/>
      <c r="L893" s="51" t="s">
        <v>71</v>
      </c>
      <c r="M893" s="77" t="s">
        <v>71</v>
      </c>
      <c r="N893" s="57" t="s">
        <v>121</v>
      </c>
      <c r="O893" s="120" t="s">
        <v>798</v>
      </c>
      <c r="P893" s="64" t="s">
        <v>2148</v>
      </c>
    </row>
    <row r="894" spans="1:16">
      <c r="A894" s="44" t="s">
        <v>517</v>
      </c>
      <c r="B894" s="45" t="s">
        <v>672</v>
      </c>
      <c r="C894" s="46">
        <v>1</v>
      </c>
      <c r="D894" s="54" t="s">
        <v>95</v>
      </c>
      <c r="E894" s="58" t="s">
        <v>71</v>
      </c>
      <c r="F894" s="48"/>
      <c r="G894" s="103"/>
      <c r="H894" s="50">
        <v>198.11</v>
      </c>
      <c r="I894" s="50"/>
      <c r="J894" s="50"/>
      <c r="K894" s="50"/>
      <c r="L894" s="51" t="s">
        <v>71</v>
      </c>
      <c r="M894" s="77" t="s">
        <v>71</v>
      </c>
      <c r="N894" s="57" t="s">
        <v>121</v>
      </c>
      <c r="O894" s="120" t="s">
        <v>798</v>
      </c>
      <c r="P894" s="64" t="s">
        <v>2148</v>
      </c>
    </row>
    <row r="895" spans="1:16">
      <c r="A895" s="44" t="s">
        <v>518</v>
      </c>
      <c r="B895" s="45" t="s">
        <v>673</v>
      </c>
      <c r="C895" s="46">
        <v>1</v>
      </c>
      <c r="D895" s="54" t="s">
        <v>95</v>
      </c>
      <c r="E895" s="58" t="s">
        <v>71</v>
      </c>
      <c r="F895" s="48"/>
      <c r="G895" s="103"/>
      <c r="H895" s="50">
        <v>252.12</v>
      </c>
      <c r="I895" s="50"/>
      <c r="J895" s="50"/>
      <c r="K895" s="50"/>
      <c r="L895" s="51" t="s">
        <v>71</v>
      </c>
      <c r="M895" s="77" t="s">
        <v>71</v>
      </c>
      <c r="N895" s="57" t="s">
        <v>121</v>
      </c>
      <c r="O895" s="120" t="s">
        <v>798</v>
      </c>
      <c r="P895" s="64" t="s">
        <v>2148</v>
      </c>
    </row>
    <row r="896" spans="1:16">
      <c r="A896" s="44" t="s">
        <v>519</v>
      </c>
      <c r="B896" s="45" t="s">
        <v>674</v>
      </c>
      <c r="C896" s="46">
        <v>1</v>
      </c>
      <c r="D896" s="54" t="s">
        <v>95</v>
      </c>
      <c r="E896" s="58" t="s">
        <v>71</v>
      </c>
      <c r="F896" s="48"/>
      <c r="G896" s="103"/>
      <c r="H896" s="50">
        <v>378.15</v>
      </c>
      <c r="I896" s="50"/>
      <c r="J896" s="50"/>
      <c r="K896" s="50"/>
      <c r="L896" s="51" t="s">
        <v>71</v>
      </c>
      <c r="M896" s="77" t="s">
        <v>71</v>
      </c>
      <c r="N896" s="57" t="s">
        <v>121</v>
      </c>
      <c r="O896" s="120" t="s">
        <v>798</v>
      </c>
      <c r="P896" s="64" t="s">
        <v>2148</v>
      </c>
    </row>
    <row r="897" spans="1:16">
      <c r="A897" s="44" t="s">
        <v>520</v>
      </c>
      <c r="B897" s="45" t="s">
        <v>675</v>
      </c>
      <c r="C897" s="46">
        <v>1</v>
      </c>
      <c r="D897" s="54" t="s">
        <v>95</v>
      </c>
      <c r="E897" s="58" t="s">
        <v>71</v>
      </c>
      <c r="F897" s="48"/>
      <c r="G897" s="103"/>
      <c r="H897" s="50">
        <v>78.86</v>
      </c>
      <c r="I897" s="50"/>
      <c r="J897" s="50"/>
      <c r="K897" s="50"/>
      <c r="L897" s="51" t="s">
        <v>71</v>
      </c>
      <c r="M897" s="77" t="s">
        <v>71</v>
      </c>
      <c r="N897" s="57" t="s">
        <v>121</v>
      </c>
      <c r="O897" s="120" t="s">
        <v>798</v>
      </c>
      <c r="P897" s="64" t="s">
        <v>2148</v>
      </c>
    </row>
    <row r="898" spans="1:16">
      <c r="A898" s="44" t="s">
        <v>521</v>
      </c>
      <c r="B898" s="45" t="s">
        <v>676</v>
      </c>
      <c r="C898" s="46">
        <v>1</v>
      </c>
      <c r="D898" s="54" t="s">
        <v>95</v>
      </c>
      <c r="E898" s="58" t="s">
        <v>71</v>
      </c>
      <c r="F898" s="48"/>
      <c r="G898" s="103"/>
      <c r="H898" s="50">
        <v>112.59</v>
      </c>
      <c r="I898" s="50"/>
      <c r="J898" s="50"/>
      <c r="K898" s="50"/>
      <c r="L898" s="51" t="s">
        <v>71</v>
      </c>
      <c r="M898" s="77" t="s">
        <v>71</v>
      </c>
      <c r="N898" s="57" t="s">
        <v>121</v>
      </c>
      <c r="O898" s="120" t="s">
        <v>798</v>
      </c>
      <c r="P898" s="64" t="s">
        <v>2148</v>
      </c>
    </row>
    <row r="899" spans="1:16">
      <c r="A899" s="44" t="s">
        <v>522</v>
      </c>
      <c r="B899" s="45" t="s">
        <v>677</v>
      </c>
      <c r="C899" s="46">
        <v>1</v>
      </c>
      <c r="D899" s="54" t="s">
        <v>95</v>
      </c>
      <c r="E899" s="58" t="s">
        <v>71</v>
      </c>
      <c r="F899" s="48"/>
      <c r="G899" s="103"/>
      <c r="H899" s="50">
        <v>157.6</v>
      </c>
      <c r="I899" s="50"/>
      <c r="J899" s="50"/>
      <c r="K899" s="50"/>
      <c r="L899" s="51" t="s">
        <v>71</v>
      </c>
      <c r="M899" s="77" t="s">
        <v>71</v>
      </c>
      <c r="N899" s="57" t="s">
        <v>121</v>
      </c>
      <c r="O899" s="120" t="s">
        <v>798</v>
      </c>
      <c r="P899" s="64" t="s">
        <v>2148</v>
      </c>
    </row>
    <row r="900" spans="1:16">
      <c r="A900" s="44" t="s">
        <v>523</v>
      </c>
      <c r="B900" s="45" t="s">
        <v>678</v>
      </c>
      <c r="C900" s="46">
        <v>1</v>
      </c>
      <c r="D900" s="54" t="s">
        <v>95</v>
      </c>
      <c r="E900" s="58" t="s">
        <v>71</v>
      </c>
      <c r="F900" s="48"/>
      <c r="G900" s="103"/>
      <c r="H900" s="50">
        <v>247.63</v>
      </c>
      <c r="I900" s="50"/>
      <c r="J900" s="50"/>
      <c r="K900" s="50"/>
      <c r="L900" s="51" t="s">
        <v>71</v>
      </c>
      <c r="M900" s="77" t="s">
        <v>71</v>
      </c>
      <c r="N900" s="57" t="s">
        <v>121</v>
      </c>
      <c r="O900" s="120" t="s">
        <v>798</v>
      </c>
      <c r="P900" s="64" t="s">
        <v>2148</v>
      </c>
    </row>
    <row r="901" spans="1:16">
      <c r="A901" s="44" t="s">
        <v>524</v>
      </c>
      <c r="B901" s="45" t="s">
        <v>679</v>
      </c>
      <c r="C901" s="46">
        <v>1</v>
      </c>
      <c r="D901" s="54" t="s">
        <v>95</v>
      </c>
      <c r="E901" s="58" t="s">
        <v>71</v>
      </c>
      <c r="F901" s="48"/>
      <c r="G901" s="103"/>
      <c r="H901" s="50">
        <v>315.14999999999998</v>
      </c>
      <c r="I901" s="50"/>
      <c r="J901" s="50"/>
      <c r="K901" s="50"/>
      <c r="L901" s="51" t="s">
        <v>71</v>
      </c>
      <c r="M901" s="77" t="s">
        <v>71</v>
      </c>
      <c r="N901" s="57" t="s">
        <v>121</v>
      </c>
      <c r="O901" s="120" t="s">
        <v>798</v>
      </c>
      <c r="P901" s="64" t="s">
        <v>2148</v>
      </c>
    </row>
    <row r="902" spans="1:16">
      <c r="A902" s="44" t="s">
        <v>525</v>
      </c>
      <c r="B902" s="45" t="s">
        <v>680</v>
      </c>
      <c r="C902" s="46">
        <v>1</v>
      </c>
      <c r="D902" s="54" t="s">
        <v>95</v>
      </c>
      <c r="E902" s="58" t="s">
        <v>71</v>
      </c>
      <c r="F902" s="48"/>
      <c r="G902" s="103"/>
      <c r="H902" s="50">
        <v>472.7</v>
      </c>
      <c r="I902" s="50"/>
      <c r="J902" s="50"/>
      <c r="K902" s="50"/>
      <c r="L902" s="51" t="s">
        <v>71</v>
      </c>
      <c r="M902" s="77" t="s">
        <v>71</v>
      </c>
      <c r="N902" s="57" t="s">
        <v>121</v>
      </c>
      <c r="O902" s="120" t="s">
        <v>798</v>
      </c>
      <c r="P902" s="64" t="s">
        <v>2148</v>
      </c>
    </row>
    <row r="903" spans="1:16">
      <c r="A903" s="44" t="s">
        <v>526</v>
      </c>
      <c r="B903" s="45" t="s">
        <v>681</v>
      </c>
      <c r="C903" s="46">
        <v>1</v>
      </c>
      <c r="D903" s="54" t="s">
        <v>95</v>
      </c>
      <c r="E903" s="58" t="s">
        <v>71</v>
      </c>
      <c r="F903" s="48"/>
      <c r="G903" s="103"/>
      <c r="H903" s="50">
        <v>82.57</v>
      </c>
      <c r="I903" s="50"/>
      <c r="J903" s="50"/>
      <c r="K903" s="50"/>
      <c r="L903" s="51" t="s">
        <v>71</v>
      </c>
      <c r="M903" s="77" t="s">
        <v>71</v>
      </c>
      <c r="N903" s="57" t="s">
        <v>121</v>
      </c>
      <c r="O903" s="120" t="s">
        <v>798</v>
      </c>
      <c r="P903" s="64" t="s">
        <v>2148</v>
      </c>
    </row>
    <row r="904" spans="1:16">
      <c r="A904" s="44" t="s">
        <v>527</v>
      </c>
      <c r="B904" s="45" t="s">
        <v>682</v>
      </c>
      <c r="C904" s="46">
        <v>1</v>
      </c>
      <c r="D904" s="54" t="s">
        <v>95</v>
      </c>
      <c r="E904" s="58" t="s">
        <v>71</v>
      </c>
      <c r="F904" s="48"/>
      <c r="G904" s="103"/>
      <c r="H904" s="50">
        <v>120.84</v>
      </c>
      <c r="I904" s="50"/>
      <c r="J904" s="50"/>
      <c r="K904" s="50"/>
      <c r="L904" s="51" t="s">
        <v>71</v>
      </c>
      <c r="M904" s="77" t="s">
        <v>71</v>
      </c>
      <c r="N904" s="57" t="s">
        <v>121</v>
      </c>
      <c r="O904" s="120" t="s">
        <v>798</v>
      </c>
      <c r="P904" s="64" t="s">
        <v>2148</v>
      </c>
    </row>
    <row r="905" spans="1:16">
      <c r="A905" s="44" t="s">
        <v>528</v>
      </c>
      <c r="B905" s="45" t="s">
        <v>683</v>
      </c>
      <c r="C905" s="46">
        <v>1</v>
      </c>
      <c r="D905" s="54" t="s">
        <v>95</v>
      </c>
      <c r="E905" s="58" t="s">
        <v>71</v>
      </c>
      <c r="F905" s="48"/>
      <c r="G905" s="103"/>
      <c r="H905" s="50">
        <v>171.84</v>
      </c>
      <c r="I905" s="50"/>
      <c r="J905" s="50"/>
      <c r="K905" s="50"/>
      <c r="L905" s="51" t="s">
        <v>71</v>
      </c>
      <c r="M905" s="77" t="s">
        <v>71</v>
      </c>
      <c r="N905" s="57" t="s">
        <v>121</v>
      </c>
      <c r="O905" s="120" t="s">
        <v>798</v>
      </c>
      <c r="P905" s="64" t="s">
        <v>2148</v>
      </c>
    </row>
    <row r="906" spans="1:16">
      <c r="A906" s="44" t="s">
        <v>529</v>
      </c>
      <c r="B906" s="45" t="s">
        <v>684</v>
      </c>
      <c r="C906" s="46">
        <v>1</v>
      </c>
      <c r="D906" s="54" t="s">
        <v>95</v>
      </c>
      <c r="E906" s="58" t="s">
        <v>71</v>
      </c>
      <c r="F906" s="48"/>
      <c r="G906" s="103"/>
      <c r="H906" s="50">
        <v>273.87</v>
      </c>
      <c r="I906" s="50"/>
      <c r="J906" s="50"/>
      <c r="K906" s="50"/>
      <c r="L906" s="51" t="s">
        <v>71</v>
      </c>
      <c r="M906" s="77" t="s">
        <v>71</v>
      </c>
      <c r="N906" s="57" t="s">
        <v>121</v>
      </c>
      <c r="O906" s="120" t="s">
        <v>798</v>
      </c>
      <c r="P906" s="64" t="s">
        <v>2148</v>
      </c>
    </row>
    <row r="907" spans="1:16">
      <c r="A907" s="44" t="s">
        <v>530</v>
      </c>
      <c r="B907" s="45" t="s">
        <v>685</v>
      </c>
      <c r="C907" s="46">
        <v>1</v>
      </c>
      <c r="D907" s="54" t="s">
        <v>95</v>
      </c>
      <c r="E907" s="58" t="s">
        <v>71</v>
      </c>
      <c r="F907" s="48"/>
      <c r="G907" s="103"/>
      <c r="H907" s="50">
        <v>350.4</v>
      </c>
      <c r="I907" s="50"/>
      <c r="J907" s="50"/>
      <c r="K907" s="50"/>
      <c r="L907" s="51" t="s">
        <v>71</v>
      </c>
      <c r="M907" s="77" t="s">
        <v>71</v>
      </c>
      <c r="N907" s="57" t="s">
        <v>121</v>
      </c>
      <c r="O907" s="120" t="s">
        <v>798</v>
      </c>
      <c r="P907" s="64" t="s">
        <v>2148</v>
      </c>
    </row>
    <row r="908" spans="1:16">
      <c r="A908" s="44" t="s">
        <v>531</v>
      </c>
      <c r="B908" s="45" t="s">
        <v>686</v>
      </c>
      <c r="C908" s="46">
        <v>1</v>
      </c>
      <c r="D908" s="54" t="s">
        <v>95</v>
      </c>
      <c r="E908" s="58" t="s">
        <v>71</v>
      </c>
      <c r="F908" s="48"/>
      <c r="G908" s="103"/>
      <c r="H908" s="50">
        <v>126.12</v>
      </c>
      <c r="I908" s="50"/>
      <c r="J908" s="50"/>
      <c r="K908" s="50"/>
      <c r="L908" s="51" t="s">
        <v>71</v>
      </c>
      <c r="M908" s="77" t="s">
        <v>71</v>
      </c>
      <c r="N908" s="57" t="s">
        <v>121</v>
      </c>
      <c r="O908" s="120" t="s">
        <v>798</v>
      </c>
      <c r="P908" s="64" t="s">
        <v>2148</v>
      </c>
    </row>
    <row r="909" spans="1:16">
      <c r="A909" s="44" t="s">
        <v>532</v>
      </c>
      <c r="B909" s="45" t="s">
        <v>687</v>
      </c>
      <c r="C909" s="46">
        <v>1</v>
      </c>
      <c r="D909" s="54" t="s">
        <v>95</v>
      </c>
      <c r="E909" s="58" t="s">
        <v>71</v>
      </c>
      <c r="F909" s="48"/>
      <c r="G909" s="103"/>
      <c r="H909" s="50">
        <v>180.14</v>
      </c>
      <c r="I909" s="50"/>
      <c r="J909" s="50"/>
      <c r="K909" s="50"/>
      <c r="L909" s="51" t="s">
        <v>71</v>
      </c>
      <c r="M909" s="77" t="s">
        <v>71</v>
      </c>
      <c r="N909" s="57" t="s">
        <v>121</v>
      </c>
      <c r="O909" s="120" t="s">
        <v>798</v>
      </c>
      <c r="P909" s="64" t="s">
        <v>2148</v>
      </c>
    </row>
    <row r="910" spans="1:16">
      <c r="A910" s="44" t="s">
        <v>533</v>
      </c>
      <c r="B910" s="45" t="s">
        <v>688</v>
      </c>
      <c r="C910" s="46">
        <v>1</v>
      </c>
      <c r="D910" s="54" t="s">
        <v>95</v>
      </c>
      <c r="E910" s="58" t="s">
        <v>71</v>
      </c>
      <c r="F910" s="48"/>
      <c r="G910" s="103"/>
      <c r="H910" s="50">
        <v>252.17</v>
      </c>
      <c r="I910" s="50"/>
      <c r="J910" s="50"/>
      <c r="K910" s="50"/>
      <c r="L910" s="51" t="s">
        <v>71</v>
      </c>
      <c r="M910" s="77" t="s">
        <v>71</v>
      </c>
      <c r="N910" s="57" t="s">
        <v>121</v>
      </c>
      <c r="O910" s="120" t="s">
        <v>798</v>
      </c>
      <c r="P910" s="64" t="s">
        <v>2148</v>
      </c>
    </row>
    <row r="911" spans="1:16">
      <c r="A911" s="44" t="s">
        <v>534</v>
      </c>
      <c r="B911" s="45" t="s">
        <v>689</v>
      </c>
      <c r="C911" s="46">
        <v>1</v>
      </c>
      <c r="D911" s="54" t="s">
        <v>95</v>
      </c>
      <c r="E911" s="58" t="s">
        <v>71</v>
      </c>
      <c r="F911" s="48"/>
      <c r="G911" s="103"/>
      <c r="H911" s="50">
        <v>396.02</v>
      </c>
      <c r="I911" s="50"/>
      <c r="J911" s="50"/>
      <c r="K911" s="50"/>
      <c r="L911" s="51" t="s">
        <v>71</v>
      </c>
      <c r="M911" s="77" t="s">
        <v>71</v>
      </c>
      <c r="N911" s="57" t="s">
        <v>121</v>
      </c>
      <c r="O911" s="120" t="s">
        <v>798</v>
      </c>
      <c r="P911" s="64" t="s">
        <v>2148</v>
      </c>
    </row>
    <row r="912" spans="1:16">
      <c r="A912" s="44" t="s">
        <v>535</v>
      </c>
      <c r="B912" s="45" t="s">
        <v>690</v>
      </c>
      <c r="C912" s="46">
        <v>1</v>
      </c>
      <c r="D912" s="54" t="s">
        <v>95</v>
      </c>
      <c r="E912" s="58" t="s">
        <v>71</v>
      </c>
      <c r="F912" s="48"/>
      <c r="G912" s="103"/>
      <c r="H912" s="50">
        <v>157.66999999999999</v>
      </c>
      <c r="I912" s="50"/>
      <c r="J912" s="50"/>
      <c r="K912" s="50"/>
      <c r="L912" s="51" t="s">
        <v>71</v>
      </c>
      <c r="M912" s="77" t="s">
        <v>71</v>
      </c>
      <c r="N912" s="57" t="s">
        <v>121</v>
      </c>
      <c r="O912" s="120" t="s">
        <v>798</v>
      </c>
      <c r="P912" s="64" t="s">
        <v>2148</v>
      </c>
    </row>
    <row r="913" spans="1:16">
      <c r="A913" s="44" t="s">
        <v>536</v>
      </c>
      <c r="B913" s="45" t="s">
        <v>691</v>
      </c>
      <c r="C913" s="46">
        <v>1</v>
      </c>
      <c r="D913" s="54" t="s">
        <v>95</v>
      </c>
      <c r="E913" s="58" t="s">
        <v>71</v>
      </c>
      <c r="F913" s="48"/>
      <c r="G913" s="103"/>
      <c r="H913" s="50">
        <v>225.18</v>
      </c>
      <c r="I913" s="50"/>
      <c r="J913" s="50"/>
      <c r="K913" s="50"/>
      <c r="L913" s="51" t="s">
        <v>71</v>
      </c>
      <c r="M913" s="77" t="s">
        <v>71</v>
      </c>
      <c r="N913" s="57" t="s">
        <v>121</v>
      </c>
      <c r="O913" s="120" t="s">
        <v>798</v>
      </c>
      <c r="P913" s="64" t="s">
        <v>2148</v>
      </c>
    </row>
    <row r="914" spans="1:16">
      <c r="A914" s="44" t="s">
        <v>537</v>
      </c>
      <c r="B914" s="45" t="s">
        <v>692</v>
      </c>
      <c r="C914" s="46">
        <v>1</v>
      </c>
      <c r="D914" s="54" t="s">
        <v>95</v>
      </c>
      <c r="E914" s="58" t="s">
        <v>71</v>
      </c>
      <c r="F914" s="48"/>
      <c r="G914" s="103"/>
      <c r="H914" s="50">
        <v>315.20999999999998</v>
      </c>
      <c r="I914" s="50"/>
      <c r="J914" s="50"/>
      <c r="K914" s="50"/>
      <c r="L914" s="51" t="s">
        <v>71</v>
      </c>
      <c r="M914" s="77" t="s">
        <v>71</v>
      </c>
      <c r="N914" s="57" t="s">
        <v>121</v>
      </c>
      <c r="O914" s="120" t="s">
        <v>798</v>
      </c>
      <c r="P914" s="64" t="s">
        <v>2148</v>
      </c>
    </row>
    <row r="915" spans="1:16">
      <c r="A915" s="44" t="s">
        <v>538</v>
      </c>
      <c r="B915" s="45" t="s">
        <v>693</v>
      </c>
      <c r="C915" s="46">
        <v>1</v>
      </c>
      <c r="D915" s="54" t="s">
        <v>95</v>
      </c>
      <c r="E915" s="58" t="s">
        <v>71</v>
      </c>
      <c r="F915" s="48"/>
      <c r="G915" s="103"/>
      <c r="H915" s="50">
        <v>495.26</v>
      </c>
      <c r="I915" s="50"/>
      <c r="J915" s="50"/>
      <c r="K915" s="50"/>
      <c r="L915" s="51" t="s">
        <v>71</v>
      </c>
      <c r="M915" s="77" t="s">
        <v>71</v>
      </c>
      <c r="N915" s="57" t="s">
        <v>121</v>
      </c>
      <c r="O915" s="120" t="s">
        <v>798</v>
      </c>
      <c r="P915" s="64" t="s">
        <v>2148</v>
      </c>
    </row>
    <row r="916" spans="1:16">
      <c r="A916" s="44" t="s">
        <v>539</v>
      </c>
      <c r="B916" s="45" t="s">
        <v>694</v>
      </c>
      <c r="C916" s="46">
        <v>1</v>
      </c>
      <c r="D916" s="54" t="s">
        <v>95</v>
      </c>
      <c r="E916" s="58" t="s">
        <v>71</v>
      </c>
      <c r="F916" s="48"/>
      <c r="G916" s="103"/>
      <c r="H916" s="50">
        <v>39.79</v>
      </c>
      <c r="I916" s="50"/>
      <c r="J916" s="50"/>
      <c r="K916" s="50"/>
      <c r="L916" s="51" t="s">
        <v>71</v>
      </c>
      <c r="M916" s="77" t="s">
        <v>71</v>
      </c>
      <c r="N916" s="57" t="s">
        <v>121</v>
      </c>
      <c r="O916" s="120" t="s">
        <v>798</v>
      </c>
      <c r="P916" s="64" t="s">
        <v>2148</v>
      </c>
    </row>
    <row r="917" spans="1:16">
      <c r="A917" s="44" t="s">
        <v>540</v>
      </c>
      <c r="B917" s="45" t="s">
        <v>695</v>
      </c>
      <c r="C917" s="46">
        <v>1</v>
      </c>
      <c r="D917" s="54" t="s">
        <v>95</v>
      </c>
      <c r="E917" s="58" t="s">
        <v>71</v>
      </c>
      <c r="F917" s="48"/>
      <c r="G917" s="103"/>
      <c r="H917" s="50">
        <v>53.89</v>
      </c>
      <c r="I917" s="50"/>
      <c r="J917" s="50"/>
      <c r="K917" s="50"/>
      <c r="L917" s="51" t="s">
        <v>71</v>
      </c>
      <c r="M917" s="77" t="s">
        <v>71</v>
      </c>
      <c r="N917" s="57" t="s">
        <v>121</v>
      </c>
      <c r="O917" s="120" t="s">
        <v>798</v>
      </c>
      <c r="P917" s="64" t="s">
        <v>2148</v>
      </c>
    </row>
    <row r="918" spans="1:16">
      <c r="A918" s="44" t="s">
        <v>541</v>
      </c>
      <c r="B918" s="45" t="s">
        <v>696</v>
      </c>
      <c r="C918" s="46">
        <v>1</v>
      </c>
      <c r="D918" s="54" t="s">
        <v>95</v>
      </c>
      <c r="E918" s="58" t="s">
        <v>71</v>
      </c>
      <c r="F918" s="48"/>
      <c r="G918" s="103"/>
      <c r="H918" s="50">
        <v>72.680000000000007</v>
      </c>
      <c r="I918" s="50"/>
      <c r="J918" s="50"/>
      <c r="K918" s="50"/>
      <c r="L918" s="51" t="s">
        <v>71</v>
      </c>
      <c r="M918" s="77" t="s">
        <v>71</v>
      </c>
      <c r="N918" s="57" t="s">
        <v>121</v>
      </c>
      <c r="O918" s="120" t="s">
        <v>798</v>
      </c>
      <c r="P918" s="64" t="s">
        <v>2148</v>
      </c>
    </row>
    <row r="919" spans="1:16">
      <c r="A919" s="44" t="s">
        <v>542</v>
      </c>
      <c r="B919" s="45" t="s">
        <v>697</v>
      </c>
      <c r="C919" s="46">
        <v>1</v>
      </c>
      <c r="D919" s="54" t="s">
        <v>95</v>
      </c>
      <c r="E919" s="58" t="s">
        <v>71</v>
      </c>
      <c r="F919" s="48"/>
      <c r="G919" s="103"/>
      <c r="H919" s="50">
        <v>110.28</v>
      </c>
      <c r="I919" s="50"/>
      <c r="J919" s="50"/>
      <c r="K919" s="50"/>
      <c r="L919" s="51" t="s">
        <v>71</v>
      </c>
      <c r="M919" s="77" t="s">
        <v>71</v>
      </c>
      <c r="N919" s="57" t="s">
        <v>121</v>
      </c>
      <c r="O919" s="120" t="s">
        <v>798</v>
      </c>
      <c r="P919" s="64" t="s">
        <v>2148</v>
      </c>
    </row>
    <row r="920" spans="1:16">
      <c r="A920" s="44" t="s">
        <v>543</v>
      </c>
      <c r="B920" s="45" t="s">
        <v>698</v>
      </c>
      <c r="C920" s="46">
        <v>1</v>
      </c>
      <c r="D920" s="54" t="s">
        <v>95</v>
      </c>
      <c r="E920" s="58" t="s">
        <v>71</v>
      </c>
      <c r="F920" s="48"/>
      <c r="G920" s="103"/>
      <c r="H920" s="50">
        <v>138.46</v>
      </c>
      <c r="I920" s="50"/>
      <c r="J920" s="50"/>
      <c r="K920" s="50"/>
      <c r="L920" s="51" t="s">
        <v>71</v>
      </c>
      <c r="M920" s="77" t="s">
        <v>71</v>
      </c>
      <c r="N920" s="57" t="s">
        <v>121</v>
      </c>
      <c r="O920" s="120" t="s">
        <v>798</v>
      </c>
      <c r="P920" s="64" t="s">
        <v>2148</v>
      </c>
    </row>
    <row r="921" spans="1:16">
      <c r="A921" s="44" t="s">
        <v>544</v>
      </c>
      <c r="B921" s="45" t="s">
        <v>699</v>
      </c>
      <c r="C921" s="46">
        <v>1</v>
      </c>
      <c r="D921" s="54" t="s">
        <v>95</v>
      </c>
      <c r="E921" s="58" t="s">
        <v>71</v>
      </c>
      <c r="F921" s="48"/>
      <c r="G921" s="103"/>
      <c r="H921" s="50">
        <v>204.24</v>
      </c>
      <c r="I921" s="50"/>
      <c r="J921" s="50"/>
      <c r="K921" s="50"/>
      <c r="L921" s="51" t="s">
        <v>71</v>
      </c>
      <c r="M921" s="77" t="s">
        <v>71</v>
      </c>
      <c r="N921" s="57" t="s">
        <v>121</v>
      </c>
      <c r="O921" s="120" t="s">
        <v>798</v>
      </c>
      <c r="P921" s="64" t="s">
        <v>2148</v>
      </c>
    </row>
    <row r="922" spans="1:16">
      <c r="A922" s="44" t="s">
        <v>545</v>
      </c>
      <c r="B922" s="45" t="s">
        <v>700</v>
      </c>
      <c r="C922" s="46">
        <v>1</v>
      </c>
      <c r="D922" s="54" t="s">
        <v>95</v>
      </c>
      <c r="E922" s="58" t="s">
        <v>71</v>
      </c>
      <c r="F922" s="48"/>
      <c r="G922" s="103"/>
      <c r="H922" s="50">
        <v>60.24</v>
      </c>
      <c r="I922" s="50"/>
      <c r="J922" s="50"/>
      <c r="K922" s="50"/>
      <c r="L922" s="51" t="s">
        <v>71</v>
      </c>
      <c r="M922" s="77" t="s">
        <v>71</v>
      </c>
      <c r="N922" s="57" t="s">
        <v>121</v>
      </c>
      <c r="O922" s="120" t="s">
        <v>798</v>
      </c>
      <c r="P922" s="64" t="s">
        <v>2148</v>
      </c>
    </row>
    <row r="923" spans="1:16">
      <c r="A923" s="44" t="s">
        <v>546</v>
      </c>
      <c r="B923" s="45" t="s">
        <v>701</v>
      </c>
      <c r="C923" s="46">
        <v>1</v>
      </c>
      <c r="D923" s="54" t="s">
        <v>95</v>
      </c>
      <c r="E923" s="58" t="s">
        <v>71</v>
      </c>
      <c r="F923" s="48"/>
      <c r="G923" s="103"/>
      <c r="H923" s="50">
        <v>80.150000000000006</v>
      </c>
      <c r="I923" s="50"/>
      <c r="J923" s="50"/>
      <c r="K923" s="50"/>
      <c r="L923" s="51" t="s">
        <v>71</v>
      </c>
      <c r="M923" s="77" t="s">
        <v>71</v>
      </c>
      <c r="N923" s="57" t="s">
        <v>121</v>
      </c>
      <c r="O923" s="120" t="s">
        <v>798</v>
      </c>
      <c r="P923" s="64" t="s">
        <v>2148</v>
      </c>
    </row>
    <row r="924" spans="1:16">
      <c r="A924" s="44" t="s">
        <v>547</v>
      </c>
      <c r="B924" s="45" t="s">
        <v>702</v>
      </c>
      <c r="C924" s="46">
        <v>1</v>
      </c>
      <c r="D924" s="54" t="s">
        <v>95</v>
      </c>
      <c r="E924" s="58" t="s">
        <v>71</v>
      </c>
      <c r="F924" s="48"/>
      <c r="G924" s="103"/>
      <c r="H924" s="50">
        <v>106.68</v>
      </c>
      <c r="I924" s="50"/>
      <c r="J924" s="50"/>
      <c r="K924" s="50"/>
      <c r="L924" s="51" t="s">
        <v>71</v>
      </c>
      <c r="M924" s="77" t="s">
        <v>71</v>
      </c>
      <c r="N924" s="57" t="s">
        <v>121</v>
      </c>
      <c r="O924" s="120" t="s">
        <v>798</v>
      </c>
      <c r="P924" s="64" t="s">
        <v>2148</v>
      </c>
    </row>
    <row r="925" spans="1:16">
      <c r="A925" s="44" t="s">
        <v>548</v>
      </c>
      <c r="B925" s="45" t="s">
        <v>703</v>
      </c>
      <c r="C925" s="46">
        <v>1</v>
      </c>
      <c r="D925" s="54" t="s">
        <v>95</v>
      </c>
      <c r="E925" s="58" t="s">
        <v>71</v>
      </c>
      <c r="F925" s="48"/>
      <c r="G925" s="103"/>
      <c r="H925" s="50">
        <v>159.75</v>
      </c>
      <c r="I925" s="50"/>
      <c r="J925" s="50"/>
      <c r="K925" s="50"/>
      <c r="L925" s="51" t="s">
        <v>71</v>
      </c>
      <c r="M925" s="77" t="s">
        <v>71</v>
      </c>
      <c r="N925" s="57" t="s">
        <v>121</v>
      </c>
      <c r="O925" s="120" t="s">
        <v>798</v>
      </c>
      <c r="P925" s="64" t="s">
        <v>2148</v>
      </c>
    </row>
    <row r="926" spans="1:16">
      <c r="A926" s="44" t="s">
        <v>549</v>
      </c>
      <c r="B926" s="45" t="s">
        <v>704</v>
      </c>
      <c r="C926" s="46">
        <v>1</v>
      </c>
      <c r="D926" s="54" t="s">
        <v>95</v>
      </c>
      <c r="E926" s="58" t="s">
        <v>71</v>
      </c>
      <c r="F926" s="48"/>
      <c r="G926" s="103"/>
      <c r="H926" s="50">
        <v>199.55</v>
      </c>
      <c r="I926" s="50"/>
      <c r="J926" s="50"/>
      <c r="K926" s="50"/>
      <c r="L926" s="51" t="s">
        <v>71</v>
      </c>
      <c r="M926" s="77" t="s">
        <v>71</v>
      </c>
      <c r="N926" s="57" t="s">
        <v>121</v>
      </c>
      <c r="O926" s="120" t="s">
        <v>798</v>
      </c>
      <c r="P926" s="64" t="s">
        <v>2148</v>
      </c>
    </row>
    <row r="927" spans="1:16">
      <c r="A927" s="44" t="s">
        <v>550</v>
      </c>
      <c r="B927" s="45" t="s">
        <v>705</v>
      </c>
      <c r="C927" s="46">
        <v>1</v>
      </c>
      <c r="D927" s="54" t="s">
        <v>95</v>
      </c>
      <c r="E927" s="58" t="s">
        <v>71</v>
      </c>
      <c r="F927" s="48"/>
      <c r="G927" s="103"/>
      <c r="H927" s="50">
        <v>292.41000000000003</v>
      </c>
      <c r="I927" s="50"/>
      <c r="J927" s="50"/>
      <c r="K927" s="50"/>
      <c r="L927" s="51" t="s">
        <v>71</v>
      </c>
      <c r="M927" s="77" t="s">
        <v>71</v>
      </c>
      <c r="N927" s="57" t="s">
        <v>121</v>
      </c>
      <c r="O927" s="120" t="s">
        <v>798</v>
      </c>
      <c r="P927" s="64" t="s">
        <v>2148</v>
      </c>
    </row>
    <row r="928" spans="1:16">
      <c r="A928" s="44" t="s">
        <v>551</v>
      </c>
      <c r="B928" s="45" t="s">
        <v>706</v>
      </c>
      <c r="C928" s="46">
        <v>1</v>
      </c>
      <c r="D928" s="54" t="s">
        <v>95</v>
      </c>
      <c r="E928" s="58" t="s">
        <v>71</v>
      </c>
      <c r="F928" s="48"/>
      <c r="G928" s="103"/>
      <c r="H928" s="50">
        <v>75.31</v>
      </c>
      <c r="I928" s="50"/>
      <c r="J928" s="50"/>
      <c r="K928" s="50"/>
      <c r="L928" s="51" t="s">
        <v>71</v>
      </c>
      <c r="M928" s="77" t="s">
        <v>71</v>
      </c>
      <c r="N928" s="57" t="s">
        <v>121</v>
      </c>
      <c r="O928" s="120" t="s">
        <v>798</v>
      </c>
      <c r="P928" s="64" t="s">
        <v>2148</v>
      </c>
    </row>
    <row r="929" spans="1:16">
      <c r="A929" s="44" t="s">
        <v>552</v>
      </c>
      <c r="B929" s="45" t="s">
        <v>707</v>
      </c>
      <c r="C929" s="46">
        <v>1</v>
      </c>
      <c r="D929" s="54" t="s">
        <v>95</v>
      </c>
      <c r="E929" s="58" t="s">
        <v>71</v>
      </c>
      <c r="F929" s="48"/>
      <c r="G929" s="103"/>
      <c r="H929" s="50">
        <v>100.18</v>
      </c>
      <c r="I929" s="50"/>
      <c r="J929" s="50"/>
      <c r="K929" s="50"/>
      <c r="L929" s="51" t="s">
        <v>71</v>
      </c>
      <c r="M929" s="77" t="s">
        <v>71</v>
      </c>
      <c r="N929" s="57" t="s">
        <v>121</v>
      </c>
      <c r="O929" s="120" t="s">
        <v>798</v>
      </c>
      <c r="P929" s="64" t="s">
        <v>2148</v>
      </c>
    </row>
    <row r="930" spans="1:16">
      <c r="A930" s="44" t="s">
        <v>553</v>
      </c>
      <c r="B930" s="45" t="s">
        <v>708</v>
      </c>
      <c r="C930" s="46">
        <v>1</v>
      </c>
      <c r="D930" s="54" t="s">
        <v>95</v>
      </c>
      <c r="E930" s="58" t="s">
        <v>71</v>
      </c>
      <c r="F930" s="48"/>
      <c r="G930" s="103"/>
      <c r="H930" s="50">
        <v>133.35</v>
      </c>
      <c r="I930" s="50"/>
      <c r="J930" s="50"/>
      <c r="K930" s="50"/>
      <c r="L930" s="51" t="s">
        <v>71</v>
      </c>
      <c r="M930" s="77" t="s">
        <v>71</v>
      </c>
      <c r="N930" s="57" t="s">
        <v>121</v>
      </c>
      <c r="O930" s="120" t="s">
        <v>798</v>
      </c>
      <c r="P930" s="64" t="s">
        <v>2148</v>
      </c>
    </row>
    <row r="931" spans="1:16">
      <c r="A931" s="44" t="s">
        <v>554</v>
      </c>
      <c r="B931" s="45" t="s">
        <v>709</v>
      </c>
      <c r="C931" s="46">
        <v>1</v>
      </c>
      <c r="D931" s="54" t="s">
        <v>95</v>
      </c>
      <c r="E931" s="58" t="s">
        <v>71</v>
      </c>
      <c r="F931" s="48"/>
      <c r="G931" s="103"/>
      <c r="H931" s="50">
        <v>199.69</v>
      </c>
      <c r="I931" s="50"/>
      <c r="J931" s="50"/>
      <c r="K931" s="50"/>
      <c r="L931" s="51" t="s">
        <v>71</v>
      </c>
      <c r="M931" s="77" t="s">
        <v>71</v>
      </c>
      <c r="N931" s="57" t="s">
        <v>121</v>
      </c>
      <c r="O931" s="120" t="s">
        <v>798</v>
      </c>
      <c r="P931" s="64" t="s">
        <v>2148</v>
      </c>
    </row>
    <row r="932" spans="1:16">
      <c r="A932" s="44" t="s">
        <v>555</v>
      </c>
      <c r="B932" s="45" t="s">
        <v>710</v>
      </c>
      <c r="C932" s="46">
        <v>1</v>
      </c>
      <c r="D932" s="54" t="s">
        <v>95</v>
      </c>
      <c r="E932" s="58" t="s">
        <v>71</v>
      </c>
      <c r="F932" s="48"/>
      <c r="G932" s="103"/>
      <c r="H932" s="50">
        <v>249.44</v>
      </c>
      <c r="I932" s="50"/>
      <c r="J932" s="50"/>
      <c r="K932" s="50"/>
      <c r="L932" s="51" t="s">
        <v>71</v>
      </c>
      <c r="M932" s="77" t="s">
        <v>71</v>
      </c>
      <c r="N932" s="57" t="s">
        <v>121</v>
      </c>
      <c r="O932" s="120" t="s">
        <v>798</v>
      </c>
      <c r="P932" s="64" t="s">
        <v>2148</v>
      </c>
    </row>
    <row r="933" spans="1:16">
      <c r="A933" s="44" t="s">
        <v>556</v>
      </c>
      <c r="B933" s="45" t="s">
        <v>711</v>
      </c>
      <c r="C933" s="46">
        <v>1</v>
      </c>
      <c r="D933" s="54" t="s">
        <v>95</v>
      </c>
      <c r="E933" s="58" t="s">
        <v>71</v>
      </c>
      <c r="F933" s="48"/>
      <c r="G933" s="103"/>
      <c r="H933" s="50">
        <v>365.52</v>
      </c>
      <c r="I933" s="50"/>
      <c r="J933" s="50"/>
      <c r="K933" s="50"/>
      <c r="L933" s="51" t="s">
        <v>71</v>
      </c>
      <c r="M933" s="77" t="s">
        <v>71</v>
      </c>
      <c r="N933" s="57" t="s">
        <v>121</v>
      </c>
      <c r="O933" s="120" t="s">
        <v>798</v>
      </c>
      <c r="P933" s="64" t="s">
        <v>2148</v>
      </c>
    </row>
    <row r="934" spans="1:16">
      <c r="A934" s="44" t="s">
        <v>557</v>
      </c>
      <c r="B934" s="45" t="s">
        <v>712</v>
      </c>
      <c r="C934" s="46">
        <v>1</v>
      </c>
      <c r="D934" s="54" t="s">
        <v>95</v>
      </c>
      <c r="E934" s="58" t="s">
        <v>71</v>
      </c>
      <c r="F934" s="48"/>
      <c r="G934" s="103"/>
      <c r="H934" s="50">
        <v>26.81</v>
      </c>
      <c r="I934" s="50"/>
      <c r="J934" s="50"/>
      <c r="K934" s="50"/>
      <c r="L934" s="51" t="s">
        <v>71</v>
      </c>
      <c r="M934" s="77" t="s">
        <v>71</v>
      </c>
      <c r="N934" s="57" t="s">
        <v>121</v>
      </c>
      <c r="O934" s="120" t="s">
        <v>798</v>
      </c>
      <c r="P934" s="64" t="s">
        <v>2148</v>
      </c>
    </row>
    <row r="935" spans="1:16">
      <c r="A935" s="44" t="s">
        <v>558</v>
      </c>
      <c r="B935" s="45" t="s">
        <v>713</v>
      </c>
      <c r="C935" s="46">
        <v>1</v>
      </c>
      <c r="D935" s="54" t="s">
        <v>95</v>
      </c>
      <c r="E935" s="58" t="s">
        <v>71</v>
      </c>
      <c r="F935" s="48"/>
      <c r="G935" s="103"/>
      <c r="H935" s="50">
        <v>36.869999999999997</v>
      </c>
      <c r="I935" s="50"/>
      <c r="J935" s="50"/>
      <c r="K935" s="50"/>
      <c r="L935" s="51" t="s">
        <v>71</v>
      </c>
      <c r="M935" s="77" t="s">
        <v>71</v>
      </c>
      <c r="N935" s="57" t="s">
        <v>121</v>
      </c>
      <c r="O935" s="120" t="s">
        <v>798</v>
      </c>
      <c r="P935" s="64" t="s">
        <v>2148</v>
      </c>
    </row>
    <row r="936" spans="1:16">
      <c r="A936" s="44" t="s">
        <v>559</v>
      </c>
      <c r="B936" s="45" t="s">
        <v>714</v>
      </c>
      <c r="C936" s="46">
        <v>1</v>
      </c>
      <c r="D936" s="54" t="s">
        <v>95</v>
      </c>
      <c r="E936" s="58" t="s">
        <v>71</v>
      </c>
      <c r="F936" s="48"/>
      <c r="G936" s="103"/>
      <c r="H936" s="50">
        <v>50.3</v>
      </c>
      <c r="I936" s="50"/>
      <c r="J936" s="50"/>
      <c r="K936" s="50"/>
      <c r="L936" s="51" t="s">
        <v>71</v>
      </c>
      <c r="M936" s="77" t="s">
        <v>71</v>
      </c>
      <c r="N936" s="57" t="s">
        <v>121</v>
      </c>
      <c r="O936" s="120" t="s">
        <v>798</v>
      </c>
      <c r="P936" s="64" t="s">
        <v>2148</v>
      </c>
    </row>
    <row r="937" spans="1:16">
      <c r="A937" s="44" t="s">
        <v>560</v>
      </c>
      <c r="B937" s="45" t="s">
        <v>715</v>
      </c>
      <c r="C937" s="46">
        <v>1</v>
      </c>
      <c r="D937" s="54" t="s">
        <v>95</v>
      </c>
      <c r="E937" s="58" t="s">
        <v>71</v>
      </c>
      <c r="F937" s="48"/>
      <c r="G937" s="103"/>
      <c r="H937" s="50">
        <v>77.150000000000006</v>
      </c>
      <c r="I937" s="50"/>
      <c r="J937" s="50"/>
      <c r="K937" s="50"/>
      <c r="L937" s="51" t="s">
        <v>71</v>
      </c>
      <c r="M937" s="77" t="s">
        <v>71</v>
      </c>
      <c r="N937" s="57" t="s">
        <v>121</v>
      </c>
      <c r="O937" s="120" t="s">
        <v>798</v>
      </c>
      <c r="P937" s="64" t="s">
        <v>2148</v>
      </c>
    </row>
    <row r="938" spans="1:16">
      <c r="A938" s="44" t="s">
        <v>561</v>
      </c>
      <c r="B938" s="45" t="s">
        <v>716</v>
      </c>
      <c r="C938" s="46">
        <v>1</v>
      </c>
      <c r="D938" s="54" t="s">
        <v>95</v>
      </c>
      <c r="E938" s="58" t="s">
        <v>71</v>
      </c>
      <c r="F938" s="48"/>
      <c r="G938" s="103"/>
      <c r="H938" s="50">
        <v>97.29</v>
      </c>
      <c r="I938" s="50"/>
      <c r="J938" s="50"/>
      <c r="K938" s="50"/>
      <c r="L938" s="51" t="s">
        <v>71</v>
      </c>
      <c r="M938" s="77" t="s">
        <v>71</v>
      </c>
      <c r="N938" s="57" t="s">
        <v>121</v>
      </c>
      <c r="O938" s="120" t="s">
        <v>798</v>
      </c>
      <c r="P938" s="64" t="s">
        <v>2148</v>
      </c>
    </row>
    <row r="939" spans="1:16">
      <c r="A939" s="44" t="s">
        <v>562</v>
      </c>
      <c r="B939" s="45" t="s">
        <v>717</v>
      </c>
      <c r="C939" s="46">
        <v>1</v>
      </c>
      <c r="D939" s="54" t="s">
        <v>95</v>
      </c>
      <c r="E939" s="58" t="s">
        <v>71</v>
      </c>
      <c r="F939" s="48"/>
      <c r="G939" s="103"/>
      <c r="H939" s="50">
        <v>144.28</v>
      </c>
      <c r="I939" s="50"/>
      <c r="J939" s="50"/>
      <c r="K939" s="50"/>
      <c r="L939" s="51" t="s">
        <v>71</v>
      </c>
      <c r="M939" s="77" t="s">
        <v>71</v>
      </c>
      <c r="N939" s="57" t="s">
        <v>121</v>
      </c>
      <c r="O939" s="120" t="s">
        <v>798</v>
      </c>
      <c r="P939" s="64" t="s">
        <v>2148</v>
      </c>
    </row>
    <row r="940" spans="1:16">
      <c r="A940" s="44" t="s">
        <v>563</v>
      </c>
      <c r="B940" s="45" t="s">
        <v>718</v>
      </c>
      <c r="C940" s="46">
        <v>1</v>
      </c>
      <c r="D940" s="54" t="s">
        <v>95</v>
      </c>
      <c r="E940" s="58" t="s">
        <v>71</v>
      </c>
      <c r="F940" s="48"/>
      <c r="G940" s="103"/>
      <c r="H940" s="50">
        <v>41.75</v>
      </c>
      <c r="I940" s="50"/>
      <c r="J940" s="50"/>
      <c r="K940" s="50"/>
      <c r="L940" s="51" t="s">
        <v>71</v>
      </c>
      <c r="M940" s="77" t="s">
        <v>71</v>
      </c>
      <c r="N940" s="57" t="s">
        <v>121</v>
      </c>
      <c r="O940" s="120" t="s">
        <v>798</v>
      </c>
      <c r="P940" s="64" t="s">
        <v>2148</v>
      </c>
    </row>
    <row r="941" spans="1:16">
      <c r="A941" s="44" t="s">
        <v>564</v>
      </c>
      <c r="B941" s="45" t="s">
        <v>719</v>
      </c>
      <c r="C941" s="46">
        <v>1</v>
      </c>
      <c r="D941" s="54" t="s">
        <v>95</v>
      </c>
      <c r="E941" s="58" t="s">
        <v>71</v>
      </c>
      <c r="F941" s="48"/>
      <c r="G941" s="103"/>
      <c r="H941" s="50">
        <v>55.96</v>
      </c>
      <c r="I941" s="50"/>
      <c r="J941" s="50"/>
      <c r="K941" s="50"/>
      <c r="L941" s="51" t="s">
        <v>71</v>
      </c>
      <c r="M941" s="77" t="s">
        <v>71</v>
      </c>
      <c r="N941" s="57" t="s">
        <v>121</v>
      </c>
      <c r="O941" s="120" t="s">
        <v>798</v>
      </c>
      <c r="P941" s="64" t="s">
        <v>2148</v>
      </c>
    </row>
    <row r="942" spans="1:16">
      <c r="A942" s="44" t="s">
        <v>565</v>
      </c>
      <c r="B942" s="45" t="s">
        <v>720</v>
      </c>
      <c r="C942" s="46">
        <v>1</v>
      </c>
      <c r="D942" s="54" t="s">
        <v>95</v>
      </c>
      <c r="E942" s="58" t="s">
        <v>71</v>
      </c>
      <c r="F942" s="48"/>
      <c r="G942" s="103"/>
      <c r="H942" s="50">
        <v>74.900000000000006</v>
      </c>
      <c r="I942" s="50"/>
      <c r="J942" s="50"/>
      <c r="K942" s="50"/>
      <c r="L942" s="51" t="s">
        <v>71</v>
      </c>
      <c r="M942" s="77" t="s">
        <v>71</v>
      </c>
      <c r="N942" s="57" t="s">
        <v>121</v>
      </c>
      <c r="O942" s="120" t="s">
        <v>798</v>
      </c>
      <c r="P942" s="64" t="s">
        <v>2148</v>
      </c>
    </row>
    <row r="943" spans="1:16">
      <c r="A943" s="44" t="s">
        <v>566</v>
      </c>
      <c r="B943" s="45" t="s">
        <v>721</v>
      </c>
      <c r="C943" s="46">
        <v>1</v>
      </c>
      <c r="D943" s="54" t="s">
        <v>95</v>
      </c>
      <c r="E943" s="58" t="s">
        <v>71</v>
      </c>
      <c r="F943" s="48"/>
      <c r="G943" s="103"/>
      <c r="H943" s="50">
        <v>112.82</v>
      </c>
      <c r="I943" s="50"/>
      <c r="J943" s="50"/>
      <c r="K943" s="50"/>
      <c r="L943" s="51" t="s">
        <v>71</v>
      </c>
      <c r="M943" s="77" t="s">
        <v>71</v>
      </c>
      <c r="N943" s="57" t="s">
        <v>121</v>
      </c>
      <c r="O943" s="120" t="s">
        <v>798</v>
      </c>
      <c r="P943" s="64" t="s">
        <v>2148</v>
      </c>
    </row>
    <row r="944" spans="1:16">
      <c r="A944" s="44" t="s">
        <v>567</v>
      </c>
      <c r="B944" s="45" t="s">
        <v>722</v>
      </c>
      <c r="C944" s="46">
        <v>1</v>
      </c>
      <c r="D944" s="54" t="s">
        <v>95</v>
      </c>
      <c r="E944" s="58" t="s">
        <v>71</v>
      </c>
      <c r="F944" s="48"/>
      <c r="G944" s="103"/>
      <c r="H944" s="50">
        <v>141.24</v>
      </c>
      <c r="I944" s="50"/>
      <c r="J944" s="50"/>
      <c r="K944" s="50"/>
      <c r="L944" s="51" t="s">
        <v>71</v>
      </c>
      <c r="M944" s="77" t="s">
        <v>71</v>
      </c>
      <c r="N944" s="57" t="s">
        <v>121</v>
      </c>
      <c r="O944" s="120" t="s">
        <v>798</v>
      </c>
      <c r="P944" s="64" t="s">
        <v>2148</v>
      </c>
    </row>
    <row r="945" spans="1:16">
      <c r="A945" s="44" t="s">
        <v>568</v>
      </c>
      <c r="B945" s="45" t="s">
        <v>723</v>
      </c>
      <c r="C945" s="46">
        <v>1</v>
      </c>
      <c r="D945" s="54" t="s">
        <v>95</v>
      </c>
      <c r="E945" s="58" t="s">
        <v>71</v>
      </c>
      <c r="F945" s="48"/>
      <c r="G945" s="103"/>
      <c r="H945" s="50">
        <v>207.58</v>
      </c>
      <c r="I945" s="50"/>
      <c r="J945" s="50"/>
      <c r="K945" s="50"/>
      <c r="L945" s="51" t="s">
        <v>71</v>
      </c>
      <c r="M945" s="77" t="s">
        <v>71</v>
      </c>
      <c r="N945" s="57" t="s">
        <v>121</v>
      </c>
      <c r="O945" s="120" t="s">
        <v>798</v>
      </c>
      <c r="P945" s="64" t="s">
        <v>2148</v>
      </c>
    </row>
    <row r="946" spans="1:16">
      <c r="A946" s="44" t="s">
        <v>569</v>
      </c>
      <c r="B946" s="45" t="s">
        <v>724</v>
      </c>
      <c r="C946" s="46">
        <v>1</v>
      </c>
      <c r="D946" s="54" t="s">
        <v>95</v>
      </c>
      <c r="E946" s="58" t="s">
        <v>71</v>
      </c>
      <c r="F946" s="48"/>
      <c r="G946" s="103"/>
      <c r="H946" s="50">
        <v>52.18</v>
      </c>
      <c r="I946" s="50"/>
      <c r="J946" s="50"/>
      <c r="K946" s="50"/>
      <c r="L946" s="51" t="s">
        <v>71</v>
      </c>
      <c r="M946" s="77" t="s">
        <v>71</v>
      </c>
      <c r="N946" s="57" t="s">
        <v>121</v>
      </c>
      <c r="O946" s="120" t="s">
        <v>798</v>
      </c>
      <c r="P946" s="64" t="s">
        <v>2148</v>
      </c>
    </row>
    <row r="947" spans="1:16">
      <c r="A947" s="44" t="s">
        <v>570</v>
      </c>
      <c r="B947" s="45" t="s">
        <v>725</v>
      </c>
      <c r="C947" s="46">
        <v>1</v>
      </c>
      <c r="D947" s="54" t="s">
        <v>95</v>
      </c>
      <c r="E947" s="58" t="s">
        <v>71</v>
      </c>
      <c r="F947" s="48"/>
      <c r="G947" s="103"/>
      <c r="H947" s="50">
        <v>69.95</v>
      </c>
      <c r="I947" s="50"/>
      <c r="J947" s="50"/>
      <c r="K947" s="50"/>
      <c r="L947" s="51" t="s">
        <v>71</v>
      </c>
      <c r="M947" s="77" t="s">
        <v>71</v>
      </c>
      <c r="N947" s="57" t="s">
        <v>121</v>
      </c>
      <c r="O947" s="120" t="s">
        <v>798</v>
      </c>
      <c r="P947" s="64" t="s">
        <v>2148</v>
      </c>
    </row>
    <row r="948" spans="1:16">
      <c r="A948" s="44" t="s">
        <v>571</v>
      </c>
      <c r="B948" s="45" t="s">
        <v>726</v>
      </c>
      <c r="C948" s="46">
        <v>1</v>
      </c>
      <c r="D948" s="54" t="s">
        <v>95</v>
      </c>
      <c r="E948" s="58" t="s">
        <v>71</v>
      </c>
      <c r="F948" s="48"/>
      <c r="G948" s="103"/>
      <c r="H948" s="50">
        <v>93.64</v>
      </c>
      <c r="I948" s="50"/>
      <c r="J948" s="50"/>
      <c r="K948" s="50"/>
      <c r="L948" s="51" t="s">
        <v>71</v>
      </c>
      <c r="M948" s="77" t="s">
        <v>71</v>
      </c>
      <c r="N948" s="57" t="s">
        <v>121</v>
      </c>
      <c r="O948" s="120" t="s">
        <v>798</v>
      </c>
      <c r="P948" s="64" t="s">
        <v>2148</v>
      </c>
    </row>
    <row r="949" spans="1:16">
      <c r="A949" s="44" t="s">
        <v>572</v>
      </c>
      <c r="B949" s="45" t="s">
        <v>727</v>
      </c>
      <c r="C949" s="46">
        <v>1</v>
      </c>
      <c r="D949" s="54" t="s">
        <v>95</v>
      </c>
      <c r="E949" s="58" t="s">
        <v>71</v>
      </c>
      <c r="F949" s="48"/>
      <c r="G949" s="103"/>
      <c r="H949" s="50">
        <v>141.19999999999999</v>
      </c>
      <c r="I949" s="50"/>
      <c r="J949" s="50"/>
      <c r="K949" s="50"/>
      <c r="L949" s="51" t="s">
        <v>71</v>
      </c>
      <c r="M949" s="77" t="s">
        <v>71</v>
      </c>
      <c r="N949" s="57" t="s">
        <v>121</v>
      </c>
      <c r="O949" s="120" t="s">
        <v>798</v>
      </c>
      <c r="P949" s="64" t="s">
        <v>2148</v>
      </c>
    </row>
    <row r="950" spans="1:16">
      <c r="A950" s="44" t="s">
        <v>573</v>
      </c>
      <c r="B950" s="45" t="s">
        <v>728</v>
      </c>
      <c r="C950" s="46">
        <v>1</v>
      </c>
      <c r="D950" s="54" t="s">
        <v>95</v>
      </c>
      <c r="E950" s="58" t="s">
        <v>71</v>
      </c>
      <c r="F950" s="48"/>
      <c r="G950" s="103"/>
      <c r="H950" s="50">
        <v>176.56</v>
      </c>
      <c r="I950" s="50"/>
      <c r="J950" s="50"/>
      <c r="K950" s="50"/>
      <c r="L950" s="51" t="s">
        <v>71</v>
      </c>
      <c r="M950" s="77" t="s">
        <v>71</v>
      </c>
      <c r="N950" s="57" t="s">
        <v>121</v>
      </c>
      <c r="O950" s="120" t="s">
        <v>798</v>
      </c>
      <c r="P950" s="64" t="s">
        <v>2148</v>
      </c>
    </row>
    <row r="951" spans="1:16">
      <c r="A951" s="44" t="s">
        <v>574</v>
      </c>
      <c r="B951" s="45" t="s">
        <v>729</v>
      </c>
      <c r="C951" s="46">
        <v>1</v>
      </c>
      <c r="D951" s="54" t="s">
        <v>95</v>
      </c>
      <c r="E951" s="58" t="s">
        <v>71</v>
      </c>
      <c r="F951" s="48"/>
      <c r="G951" s="103"/>
      <c r="H951" s="50">
        <v>259.47000000000003</v>
      </c>
      <c r="I951" s="50"/>
      <c r="J951" s="50"/>
      <c r="K951" s="50"/>
      <c r="L951" s="51" t="s">
        <v>71</v>
      </c>
      <c r="M951" s="77" t="s">
        <v>71</v>
      </c>
      <c r="N951" s="57" t="s">
        <v>121</v>
      </c>
      <c r="O951" s="120" t="s">
        <v>798</v>
      </c>
      <c r="P951" s="64" t="s">
        <v>2148</v>
      </c>
    </row>
    <row r="952" spans="1:16">
      <c r="A952" s="44" t="s">
        <v>575</v>
      </c>
      <c r="B952" s="45" t="s">
        <v>730</v>
      </c>
      <c r="C952" s="46">
        <v>1</v>
      </c>
      <c r="D952" s="54" t="s">
        <v>95</v>
      </c>
      <c r="E952" s="58" t="s">
        <v>71</v>
      </c>
      <c r="F952" s="48"/>
      <c r="G952" s="103"/>
      <c r="H952" s="50">
        <v>52.37</v>
      </c>
      <c r="I952" s="50"/>
      <c r="J952" s="50"/>
      <c r="K952" s="50"/>
      <c r="L952" s="51" t="s">
        <v>71</v>
      </c>
      <c r="M952" s="77" t="s">
        <v>71</v>
      </c>
      <c r="N952" s="57" t="s">
        <v>121</v>
      </c>
      <c r="O952" s="120" t="s">
        <v>798</v>
      </c>
      <c r="P952" s="64" t="s">
        <v>2148</v>
      </c>
    </row>
    <row r="953" spans="1:16">
      <c r="A953" s="44" t="s">
        <v>576</v>
      </c>
      <c r="B953" s="45" t="s">
        <v>731</v>
      </c>
      <c r="C953" s="46">
        <v>1</v>
      </c>
      <c r="D953" s="54" t="s">
        <v>95</v>
      </c>
      <c r="E953" s="58" t="s">
        <v>71</v>
      </c>
      <c r="F953" s="48"/>
      <c r="G953" s="103"/>
      <c r="H953" s="50">
        <v>72.510000000000005</v>
      </c>
      <c r="I953" s="50"/>
      <c r="J953" s="50"/>
      <c r="K953" s="50"/>
      <c r="L953" s="51" t="s">
        <v>71</v>
      </c>
      <c r="M953" s="77" t="s">
        <v>71</v>
      </c>
      <c r="N953" s="57" t="s">
        <v>121</v>
      </c>
      <c r="O953" s="120" t="s">
        <v>798</v>
      </c>
      <c r="P953" s="64" t="s">
        <v>2148</v>
      </c>
    </row>
    <row r="954" spans="1:16">
      <c r="A954" s="44" t="s">
        <v>577</v>
      </c>
      <c r="B954" s="45" t="s">
        <v>732</v>
      </c>
      <c r="C954" s="46">
        <v>1</v>
      </c>
      <c r="D954" s="54" t="s">
        <v>95</v>
      </c>
      <c r="E954" s="58" t="s">
        <v>71</v>
      </c>
      <c r="F954" s="48"/>
      <c r="G954" s="103"/>
      <c r="H954" s="50">
        <v>99.35</v>
      </c>
      <c r="I954" s="50"/>
      <c r="J954" s="50"/>
      <c r="K954" s="50"/>
      <c r="L954" s="51" t="s">
        <v>71</v>
      </c>
      <c r="M954" s="77" t="s">
        <v>71</v>
      </c>
      <c r="N954" s="57" t="s">
        <v>121</v>
      </c>
      <c r="O954" s="120" t="s">
        <v>798</v>
      </c>
      <c r="P954" s="64" t="s">
        <v>2148</v>
      </c>
    </row>
    <row r="955" spans="1:16">
      <c r="A955" s="44" t="s">
        <v>578</v>
      </c>
      <c r="B955" s="45" t="s">
        <v>733</v>
      </c>
      <c r="C955" s="46">
        <v>1</v>
      </c>
      <c r="D955" s="54" t="s">
        <v>95</v>
      </c>
      <c r="E955" s="58" t="s">
        <v>71</v>
      </c>
      <c r="F955" s="48"/>
      <c r="G955" s="103"/>
      <c r="H955" s="50">
        <v>153.06</v>
      </c>
      <c r="I955" s="50"/>
      <c r="J955" s="50"/>
      <c r="K955" s="50"/>
      <c r="L955" s="51" t="s">
        <v>71</v>
      </c>
      <c r="M955" s="77" t="s">
        <v>71</v>
      </c>
      <c r="N955" s="57" t="s">
        <v>121</v>
      </c>
      <c r="O955" s="120" t="s">
        <v>798</v>
      </c>
      <c r="P955" s="64" t="s">
        <v>2148</v>
      </c>
    </row>
    <row r="956" spans="1:16">
      <c r="A956" s="44" t="s">
        <v>579</v>
      </c>
      <c r="B956" s="45" t="s">
        <v>734</v>
      </c>
      <c r="C956" s="46">
        <v>1</v>
      </c>
      <c r="D956" s="54" t="s">
        <v>95</v>
      </c>
      <c r="E956" s="58" t="s">
        <v>71</v>
      </c>
      <c r="F956" s="48"/>
      <c r="G956" s="103"/>
      <c r="H956" s="50">
        <v>193.32</v>
      </c>
      <c r="I956" s="50"/>
      <c r="J956" s="50"/>
      <c r="K956" s="50"/>
      <c r="L956" s="51" t="s">
        <v>71</v>
      </c>
      <c r="M956" s="77" t="s">
        <v>71</v>
      </c>
      <c r="N956" s="57" t="s">
        <v>121</v>
      </c>
      <c r="O956" s="120" t="s">
        <v>798</v>
      </c>
      <c r="P956" s="64" t="s">
        <v>2148</v>
      </c>
    </row>
    <row r="957" spans="1:16">
      <c r="A957" s="44" t="s">
        <v>580</v>
      </c>
      <c r="B957" s="45" t="s">
        <v>735</v>
      </c>
      <c r="C957" s="46">
        <v>1</v>
      </c>
      <c r="D957" s="54" t="s">
        <v>95</v>
      </c>
      <c r="E957" s="58" t="s">
        <v>71</v>
      </c>
      <c r="F957" s="48"/>
      <c r="G957" s="103"/>
      <c r="H957" s="50">
        <v>287.3</v>
      </c>
      <c r="I957" s="50"/>
      <c r="J957" s="50"/>
      <c r="K957" s="50"/>
      <c r="L957" s="51" t="s">
        <v>71</v>
      </c>
      <c r="M957" s="77" t="s">
        <v>71</v>
      </c>
      <c r="N957" s="57" t="s">
        <v>121</v>
      </c>
      <c r="O957" s="120" t="s">
        <v>798</v>
      </c>
      <c r="P957" s="64" t="s">
        <v>2148</v>
      </c>
    </row>
    <row r="958" spans="1:16">
      <c r="A958" s="44" t="s">
        <v>581</v>
      </c>
      <c r="B958" s="45" t="s">
        <v>736</v>
      </c>
      <c r="C958" s="46">
        <v>1</v>
      </c>
      <c r="D958" s="54" t="s">
        <v>95</v>
      </c>
      <c r="E958" s="58" t="s">
        <v>71</v>
      </c>
      <c r="F958" s="48"/>
      <c r="G958" s="103"/>
      <c r="H958" s="50">
        <v>83.48</v>
      </c>
      <c r="I958" s="50"/>
      <c r="J958" s="50"/>
      <c r="K958" s="50"/>
      <c r="L958" s="51" t="s">
        <v>71</v>
      </c>
      <c r="M958" s="77" t="s">
        <v>71</v>
      </c>
      <c r="N958" s="57" t="s">
        <v>121</v>
      </c>
      <c r="O958" s="120" t="s">
        <v>798</v>
      </c>
      <c r="P958" s="64" t="s">
        <v>2148</v>
      </c>
    </row>
    <row r="959" spans="1:16">
      <c r="A959" s="44" t="s">
        <v>582</v>
      </c>
      <c r="B959" s="45" t="s">
        <v>737</v>
      </c>
      <c r="C959" s="46">
        <v>1</v>
      </c>
      <c r="D959" s="54" t="s">
        <v>95</v>
      </c>
      <c r="E959" s="58" t="s">
        <v>71</v>
      </c>
      <c r="F959" s="48"/>
      <c r="G959" s="103"/>
      <c r="H959" s="50">
        <v>111.91</v>
      </c>
      <c r="I959" s="50"/>
      <c r="J959" s="50"/>
      <c r="K959" s="50"/>
      <c r="L959" s="51" t="s">
        <v>71</v>
      </c>
      <c r="M959" s="77" t="s">
        <v>71</v>
      </c>
      <c r="N959" s="57" t="s">
        <v>121</v>
      </c>
      <c r="O959" s="120" t="s">
        <v>798</v>
      </c>
      <c r="P959" s="64" t="s">
        <v>2148</v>
      </c>
    </row>
    <row r="960" spans="1:16">
      <c r="A960" s="44" t="s">
        <v>583</v>
      </c>
      <c r="B960" s="45" t="s">
        <v>738</v>
      </c>
      <c r="C960" s="46">
        <v>1</v>
      </c>
      <c r="D960" s="54" t="s">
        <v>95</v>
      </c>
      <c r="E960" s="58" t="s">
        <v>71</v>
      </c>
      <c r="F960" s="48"/>
      <c r="G960" s="103"/>
      <c r="H960" s="50">
        <v>149.82</v>
      </c>
      <c r="I960" s="50"/>
      <c r="J960" s="50"/>
      <c r="K960" s="50"/>
      <c r="L960" s="51" t="s">
        <v>71</v>
      </c>
      <c r="M960" s="77" t="s">
        <v>71</v>
      </c>
      <c r="N960" s="57" t="s">
        <v>121</v>
      </c>
      <c r="O960" s="120" t="s">
        <v>798</v>
      </c>
      <c r="P960" s="64" t="s">
        <v>2148</v>
      </c>
    </row>
    <row r="961" spans="1:16">
      <c r="A961" s="44" t="s">
        <v>584</v>
      </c>
      <c r="B961" s="45" t="s">
        <v>739</v>
      </c>
      <c r="C961" s="46">
        <v>1</v>
      </c>
      <c r="D961" s="54" t="s">
        <v>95</v>
      </c>
      <c r="E961" s="58" t="s">
        <v>71</v>
      </c>
      <c r="F961" s="48"/>
      <c r="G961" s="103"/>
      <c r="H961" s="50">
        <v>225.63</v>
      </c>
      <c r="I961" s="50"/>
      <c r="J961" s="50"/>
      <c r="K961" s="50"/>
      <c r="L961" s="51" t="s">
        <v>71</v>
      </c>
      <c r="M961" s="77" t="s">
        <v>71</v>
      </c>
      <c r="N961" s="57" t="s">
        <v>121</v>
      </c>
      <c r="O961" s="120" t="s">
        <v>798</v>
      </c>
      <c r="P961" s="64" t="s">
        <v>2148</v>
      </c>
    </row>
    <row r="962" spans="1:16">
      <c r="A962" s="44" t="s">
        <v>585</v>
      </c>
      <c r="B962" s="45" t="s">
        <v>740</v>
      </c>
      <c r="C962" s="46">
        <v>1</v>
      </c>
      <c r="D962" s="54" t="s">
        <v>95</v>
      </c>
      <c r="E962" s="58" t="s">
        <v>71</v>
      </c>
      <c r="F962" s="48"/>
      <c r="G962" s="103"/>
      <c r="H962" s="50">
        <v>282.48</v>
      </c>
      <c r="I962" s="50"/>
      <c r="J962" s="50"/>
      <c r="K962" s="50"/>
      <c r="L962" s="51" t="s">
        <v>71</v>
      </c>
      <c r="M962" s="77" t="s">
        <v>71</v>
      </c>
      <c r="N962" s="57" t="s">
        <v>121</v>
      </c>
      <c r="O962" s="120" t="s">
        <v>798</v>
      </c>
      <c r="P962" s="64" t="s">
        <v>2148</v>
      </c>
    </row>
    <row r="963" spans="1:16">
      <c r="A963" s="44" t="s">
        <v>586</v>
      </c>
      <c r="B963" s="45" t="s">
        <v>741</v>
      </c>
      <c r="C963" s="46">
        <v>1</v>
      </c>
      <c r="D963" s="54" t="s">
        <v>95</v>
      </c>
      <c r="E963" s="58" t="s">
        <v>71</v>
      </c>
      <c r="F963" s="48"/>
      <c r="G963" s="103"/>
      <c r="H963" s="50">
        <v>415.16</v>
      </c>
      <c r="I963" s="50"/>
      <c r="J963" s="50"/>
      <c r="K963" s="50"/>
      <c r="L963" s="51" t="s">
        <v>71</v>
      </c>
      <c r="M963" s="77" t="s">
        <v>71</v>
      </c>
      <c r="N963" s="57" t="s">
        <v>121</v>
      </c>
      <c r="O963" s="120" t="s">
        <v>798</v>
      </c>
      <c r="P963" s="64" t="s">
        <v>2148</v>
      </c>
    </row>
    <row r="964" spans="1:16">
      <c r="A964" s="44" t="s">
        <v>587</v>
      </c>
      <c r="B964" s="45" t="s">
        <v>742</v>
      </c>
      <c r="C964" s="46">
        <v>1</v>
      </c>
      <c r="D964" s="54" t="s">
        <v>95</v>
      </c>
      <c r="E964" s="58" t="s">
        <v>71</v>
      </c>
      <c r="F964" s="48"/>
      <c r="G964" s="103"/>
      <c r="H964" s="50">
        <v>104.36</v>
      </c>
      <c r="I964" s="50"/>
      <c r="J964" s="50"/>
      <c r="K964" s="50"/>
      <c r="L964" s="51" t="s">
        <v>71</v>
      </c>
      <c r="M964" s="77" t="s">
        <v>71</v>
      </c>
      <c r="N964" s="57" t="s">
        <v>121</v>
      </c>
      <c r="O964" s="120" t="s">
        <v>798</v>
      </c>
      <c r="P964" s="64" t="s">
        <v>2148</v>
      </c>
    </row>
    <row r="965" spans="1:16">
      <c r="A965" s="44" t="s">
        <v>588</v>
      </c>
      <c r="B965" s="45" t="s">
        <v>743</v>
      </c>
      <c r="C965" s="46">
        <v>1</v>
      </c>
      <c r="D965" s="54" t="s">
        <v>95</v>
      </c>
      <c r="E965" s="58" t="s">
        <v>71</v>
      </c>
      <c r="F965" s="48"/>
      <c r="G965" s="103"/>
      <c r="H965" s="50">
        <v>139.88999999999999</v>
      </c>
      <c r="I965" s="50"/>
      <c r="J965" s="50"/>
      <c r="K965" s="50"/>
      <c r="L965" s="51" t="s">
        <v>71</v>
      </c>
      <c r="M965" s="77" t="s">
        <v>71</v>
      </c>
      <c r="N965" s="57" t="s">
        <v>121</v>
      </c>
      <c r="O965" s="120" t="s">
        <v>798</v>
      </c>
      <c r="P965" s="64" t="s">
        <v>2148</v>
      </c>
    </row>
    <row r="966" spans="1:16">
      <c r="A966" s="44" t="s">
        <v>589</v>
      </c>
      <c r="B966" s="45" t="s">
        <v>744</v>
      </c>
      <c r="C966" s="46">
        <v>1</v>
      </c>
      <c r="D966" s="54" t="s">
        <v>95</v>
      </c>
      <c r="E966" s="58" t="s">
        <v>71</v>
      </c>
      <c r="F966" s="48"/>
      <c r="G966" s="103"/>
      <c r="H966" s="50">
        <v>187.27</v>
      </c>
      <c r="I966" s="50"/>
      <c r="J966" s="50"/>
      <c r="K966" s="50"/>
      <c r="L966" s="51" t="s">
        <v>71</v>
      </c>
      <c r="M966" s="77" t="s">
        <v>71</v>
      </c>
      <c r="N966" s="57" t="s">
        <v>121</v>
      </c>
      <c r="O966" s="120" t="s">
        <v>798</v>
      </c>
      <c r="P966" s="64" t="s">
        <v>2148</v>
      </c>
    </row>
    <row r="967" spans="1:16">
      <c r="A967" s="44" t="s">
        <v>590</v>
      </c>
      <c r="B967" s="45" t="s">
        <v>745</v>
      </c>
      <c r="C967" s="46">
        <v>1</v>
      </c>
      <c r="D967" s="54" t="s">
        <v>95</v>
      </c>
      <c r="E967" s="58" t="s">
        <v>71</v>
      </c>
      <c r="F967" s="48"/>
      <c r="G967" s="103"/>
      <c r="H967" s="50">
        <v>282.04000000000002</v>
      </c>
      <c r="I967" s="50"/>
      <c r="J967" s="50"/>
      <c r="K967" s="50"/>
      <c r="L967" s="51" t="s">
        <v>71</v>
      </c>
      <c r="M967" s="77" t="s">
        <v>71</v>
      </c>
      <c r="N967" s="57" t="s">
        <v>121</v>
      </c>
      <c r="O967" s="120" t="s">
        <v>798</v>
      </c>
      <c r="P967" s="64" t="s">
        <v>2148</v>
      </c>
    </row>
    <row r="968" spans="1:16">
      <c r="A968" s="44" t="s">
        <v>591</v>
      </c>
      <c r="B968" s="45" t="s">
        <v>746</v>
      </c>
      <c r="C968" s="46">
        <v>1</v>
      </c>
      <c r="D968" s="54" t="s">
        <v>95</v>
      </c>
      <c r="E968" s="58" t="s">
        <v>71</v>
      </c>
      <c r="F968" s="48"/>
      <c r="G968" s="103"/>
      <c r="H968" s="50">
        <v>353.12</v>
      </c>
      <c r="I968" s="50"/>
      <c r="J968" s="50"/>
      <c r="K968" s="50"/>
      <c r="L968" s="51" t="s">
        <v>71</v>
      </c>
      <c r="M968" s="77" t="s">
        <v>71</v>
      </c>
      <c r="N968" s="57" t="s">
        <v>121</v>
      </c>
      <c r="O968" s="120" t="s">
        <v>798</v>
      </c>
      <c r="P968" s="64" t="s">
        <v>2148</v>
      </c>
    </row>
    <row r="969" spans="1:16">
      <c r="A969" s="44" t="s">
        <v>57</v>
      </c>
      <c r="B969" s="45" t="s">
        <v>52</v>
      </c>
      <c r="C969" s="46">
        <v>1</v>
      </c>
      <c r="D969" s="54" t="s">
        <v>83</v>
      </c>
      <c r="E969" s="63" t="s">
        <v>57</v>
      </c>
      <c r="F969" s="48"/>
      <c r="G969" s="103"/>
      <c r="H969" s="50">
        <v>82.5</v>
      </c>
      <c r="I969" s="50"/>
      <c r="J969" s="50"/>
      <c r="K969" s="50"/>
      <c r="L969" s="51" t="s">
        <v>71</v>
      </c>
      <c r="M969" s="77" t="s">
        <v>71</v>
      </c>
      <c r="N969" s="52" t="s">
        <v>51</v>
      </c>
      <c r="O969" s="118" t="s">
        <v>803</v>
      </c>
      <c r="P969" s="41" t="s">
        <v>2168</v>
      </c>
    </row>
    <row r="970" spans="1:16">
      <c r="A970" s="44" t="s">
        <v>58</v>
      </c>
      <c r="B970" s="45" t="s">
        <v>453</v>
      </c>
      <c r="C970" s="46">
        <v>1</v>
      </c>
      <c r="D970" s="54" t="s">
        <v>83</v>
      </c>
      <c r="E970" s="63" t="s">
        <v>58</v>
      </c>
      <c r="F970" s="48">
        <v>82.5</v>
      </c>
      <c r="G970" s="103">
        <v>0.3</v>
      </c>
      <c r="H970" s="50">
        <f>F970-(F970*G970)</f>
        <v>57.75</v>
      </c>
      <c r="I970" s="50"/>
      <c r="J970" s="50"/>
      <c r="K970" s="50"/>
      <c r="L970" s="51" t="s">
        <v>71</v>
      </c>
      <c r="M970" s="77" t="s">
        <v>71</v>
      </c>
      <c r="N970" s="52" t="s">
        <v>51</v>
      </c>
      <c r="O970" s="118" t="s">
        <v>803</v>
      </c>
      <c r="P970" s="41" t="s">
        <v>2168</v>
      </c>
    </row>
    <row r="971" spans="1:16">
      <c r="A971" s="44" t="s">
        <v>59</v>
      </c>
      <c r="B971" s="45" t="s">
        <v>53</v>
      </c>
      <c r="C971" s="46">
        <v>1</v>
      </c>
      <c r="D971" s="54" t="s">
        <v>83</v>
      </c>
      <c r="E971" s="63" t="s">
        <v>59</v>
      </c>
      <c r="F971" s="48"/>
      <c r="G971" s="103"/>
      <c r="H971" s="50">
        <v>299.17</v>
      </c>
      <c r="I971" s="50"/>
      <c r="J971" s="50"/>
      <c r="K971" s="50"/>
      <c r="L971" s="51" t="s">
        <v>71</v>
      </c>
      <c r="M971" s="77" t="s">
        <v>71</v>
      </c>
      <c r="N971" s="52" t="s">
        <v>51</v>
      </c>
      <c r="O971" s="118" t="s">
        <v>804</v>
      </c>
      <c r="P971" s="41" t="s">
        <v>2158</v>
      </c>
    </row>
    <row r="972" spans="1:16">
      <c r="A972" s="44" t="s">
        <v>60</v>
      </c>
      <c r="B972" s="45" t="s">
        <v>454</v>
      </c>
      <c r="C972" s="46">
        <v>1</v>
      </c>
      <c r="D972" s="54" t="s">
        <v>83</v>
      </c>
      <c r="E972" s="63" t="s">
        <v>60</v>
      </c>
      <c r="F972" s="48">
        <v>299.17</v>
      </c>
      <c r="G972" s="103">
        <v>0.3</v>
      </c>
      <c r="H972" s="50">
        <f>F972-(F972*G972)</f>
        <v>209.41900000000001</v>
      </c>
      <c r="I972" s="50"/>
      <c r="J972" s="50"/>
      <c r="K972" s="50"/>
      <c r="L972" s="51" t="s">
        <v>71</v>
      </c>
      <c r="M972" s="77" t="s">
        <v>71</v>
      </c>
      <c r="N972" s="52" t="s">
        <v>51</v>
      </c>
      <c r="O972" s="118" t="s">
        <v>804</v>
      </c>
      <c r="P972" s="41" t="s">
        <v>2158</v>
      </c>
    </row>
    <row r="973" spans="1:16">
      <c r="A973" s="44" t="s">
        <v>61</v>
      </c>
      <c r="B973" s="45" t="s">
        <v>54</v>
      </c>
      <c r="C973" s="46">
        <v>1</v>
      </c>
      <c r="D973" s="54" t="s">
        <v>83</v>
      </c>
      <c r="E973" s="63" t="s">
        <v>61</v>
      </c>
      <c r="F973" s="48"/>
      <c r="G973" s="103"/>
      <c r="H973" s="50">
        <v>50</v>
      </c>
      <c r="I973" s="50"/>
      <c r="J973" s="50"/>
      <c r="K973" s="50"/>
      <c r="L973" s="51" t="s">
        <v>71</v>
      </c>
      <c r="M973" s="77" t="s">
        <v>71</v>
      </c>
      <c r="N973" s="52" t="s">
        <v>51</v>
      </c>
      <c r="O973" s="118" t="s">
        <v>804</v>
      </c>
      <c r="P973" s="41" t="s">
        <v>2158</v>
      </c>
    </row>
    <row r="974" spans="1:16">
      <c r="A974" s="44" t="s">
        <v>62</v>
      </c>
      <c r="B974" s="45" t="s">
        <v>455</v>
      </c>
      <c r="C974" s="46">
        <v>1</v>
      </c>
      <c r="D974" s="54" t="s">
        <v>83</v>
      </c>
      <c r="E974" s="63" t="s">
        <v>62</v>
      </c>
      <c r="F974" s="48">
        <v>50</v>
      </c>
      <c r="G974" s="103">
        <v>0.3</v>
      </c>
      <c r="H974" s="50">
        <f>F974-(F974*G974)</f>
        <v>35</v>
      </c>
      <c r="I974" s="50"/>
      <c r="J974" s="50"/>
      <c r="K974" s="50"/>
      <c r="L974" s="51" t="s">
        <v>71</v>
      </c>
      <c r="M974" s="77" t="s">
        <v>71</v>
      </c>
      <c r="N974" s="52" t="s">
        <v>51</v>
      </c>
      <c r="O974" s="118" t="s">
        <v>804</v>
      </c>
      <c r="P974" s="41" t="s">
        <v>2158</v>
      </c>
    </row>
    <row r="975" spans="1:16">
      <c r="A975" s="44" t="s">
        <v>63</v>
      </c>
      <c r="B975" s="45" t="s">
        <v>55</v>
      </c>
      <c r="C975" s="46">
        <v>1</v>
      </c>
      <c r="D975" s="54" t="s">
        <v>83</v>
      </c>
      <c r="E975" s="63" t="s">
        <v>63</v>
      </c>
      <c r="F975" s="48"/>
      <c r="G975" s="103"/>
      <c r="H975" s="50">
        <v>50</v>
      </c>
      <c r="I975" s="50"/>
      <c r="J975" s="50"/>
      <c r="K975" s="50"/>
      <c r="L975" s="51" t="s">
        <v>71</v>
      </c>
      <c r="M975" s="77" t="s">
        <v>71</v>
      </c>
      <c r="N975" s="52" t="s">
        <v>51</v>
      </c>
      <c r="O975" s="118" t="s">
        <v>804</v>
      </c>
      <c r="P975" s="41" t="s">
        <v>2158</v>
      </c>
    </row>
    <row r="976" spans="1:16">
      <c r="A976" s="44" t="s">
        <v>64</v>
      </c>
      <c r="B976" s="45" t="s">
        <v>456</v>
      </c>
      <c r="C976" s="46">
        <v>1</v>
      </c>
      <c r="D976" s="54" t="s">
        <v>83</v>
      </c>
      <c r="E976" s="63" t="s">
        <v>64</v>
      </c>
      <c r="F976" s="48">
        <v>50</v>
      </c>
      <c r="G976" s="103">
        <v>0.3</v>
      </c>
      <c r="H976" s="50">
        <f>F976-(F976*G976)</f>
        <v>35</v>
      </c>
      <c r="I976" s="50"/>
      <c r="J976" s="50"/>
      <c r="K976" s="50"/>
      <c r="L976" s="51" t="s">
        <v>71</v>
      </c>
      <c r="M976" s="77" t="s">
        <v>71</v>
      </c>
      <c r="N976" s="52" t="s">
        <v>51</v>
      </c>
      <c r="O976" s="118" t="s">
        <v>804</v>
      </c>
      <c r="P976" s="41" t="s">
        <v>2158</v>
      </c>
    </row>
    <row r="977" spans="1:16">
      <c r="A977" s="44" t="s">
        <v>110</v>
      </c>
      <c r="B977" s="45" t="s">
        <v>111</v>
      </c>
      <c r="C977" s="46">
        <v>1</v>
      </c>
      <c r="D977" s="54" t="s">
        <v>83</v>
      </c>
      <c r="E977" s="63" t="s">
        <v>110</v>
      </c>
      <c r="F977" s="48"/>
      <c r="G977" s="103"/>
      <c r="H977" s="50">
        <v>208.33</v>
      </c>
      <c r="I977" s="50"/>
      <c r="J977" s="50"/>
      <c r="K977" s="50"/>
      <c r="L977" s="51" t="s">
        <v>71</v>
      </c>
      <c r="M977" s="77" t="s">
        <v>71</v>
      </c>
      <c r="N977" s="52" t="s">
        <v>51</v>
      </c>
      <c r="O977" s="118" t="s">
        <v>804</v>
      </c>
      <c r="P977" s="41" t="s">
        <v>2158</v>
      </c>
    </row>
    <row r="978" spans="1:16">
      <c r="A978" s="44" t="s">
        <v>112</v>
      </c>
      <c r="B978" s="45" t="s">
        <v>457</v>
      </c>
      <c r="C978" s="46">
        <v>1</v>
      </c>
      <c r="D978" s="54" t="s">
        <v>83</v>
      </c>
      <c r="E978" s="63" t="s">
        <v>112</v>
      </c>
      <c r="F978" s="48">
        <v>208.33</v>
      </c>
      <c r="G978" s="103">
        <v>0.3</v>
      </c>
      <c r="H978" s="50">
        <f>F978-(F978*G978)</f>
        <v>145.83100000000002</v>
      </c>
      <c r="I978" s="50"/>
      <c r="J978" s="50"/>
      <c r="K978" s="50"/>
      <c r="L978" s="51" t="s">
        <v>71</v>
      </c>
      <c r="M978" s="77" t="s">
        <v>71</v>
      </c>
      <c r="N978" s="52" t="s">
        <v>51</v>
      </c>
      <c r="O978" s="118" t="s">
        <v>804</v>
      </c>
      <c r="P978" s="41" t="s">
        <v>2158</v>
      </c>
    </row>
    <row r="979" spans="1:16">
      <c r="A979" s="44" t="s">
        <v>113</v>
      </c>
      <c r="B979" s="45" t="s">
        <v>458</v>
      </c>
      <c r="C979" s="46">
        <v>1</v>
      </c>
      <c r="D979" s="54" t="s">
        <v>83</v>
      </c>
      <c r="E979" s="63" t="s">
        <v>113</v>
      </c>
      <c r="F979" s="48"/>
      <c r="G979" s="103"/>
      <c r="H979" s="50">
        <v>29.17</v>
      </c>
      <c r="I979" s="50"/>
      <c r="J979" s="50"/>
      <c r="K979" s="50"/>
      <c r="L979" s="51" t="s">
        <v>71</v>
      </c>
      <c r="M979" s="77" t="s">
        <v>71</v>
      </c>
      <c r="N979" s="52" t="s">
        <v>51</v>
      </c>
      <c r="O979" s="118" t="s">
        <v>804</v>
      </c>
      <c r="P979" s="41" t="s">
        <v>2158</v>
      </c>
    </row>
    <row r="980" spans="1:16">
      <c r="A980" s="44" t="s">
        <v>152</v>
      </c>
      <c r="B980" s="45" t="s">
        <v>459</v>
      </c>
      <c r="C980" s="46">
        <v>1</v>
      </c>
      <c r="D980" s="54" t="s">
        <v>83</v>
      </c>
      <c r="E980" s="63" t="s">
        <v>152</v>
      </c>
      <c r="F980" s="48">
        <v>29.17</v>
      </c>
      <c r="G980" s="103">
        <v>0.3</v>
      </c>
      <c r="H980" s="50">
        <f t="shared" ref="H980" si="64">F980-(F980*G980)</f>
        <v>20.419000000000004</v>
      </c>
      <c r="I980" s="50"/>
      <c r="J980" s="50"/>
      <c r="K980" s="50"/>
      <c r="L980" s="51" t="s">
        <v>71</v>
      </c>
      <c r="M980" s="77" t="s">
        <v>71</v>
      </c>
      <c r="N980" s="52" t="s">
        <v>51</v>
      </c>
      <c r="O980" s="118" t="s">
        <v>804</v>
      </c>
      <c r="P980" s="41" t="s">
        <v>2158</v>
      </c>
    </row>
    <row r="981" spans="1:16">
      <c r="A981" s="44" t="s">
        <v>2405</v>
      </c>
      <c r="B981" s="45" t="s">
        <v>2406</v>
      </c>
      <c r="C981" s="46">
        <v>1</v>
      </c>
      <c r="D981" s="54" t="s">
        <v>96</v>
      </c>
      <c r="E981" s="63" t="s">
        <v>2405</v>
      </c>
      <c r="F981" s="48"/>
      <c r="G981" s="103"/>
      <c r="H981" s="50">
        <v>99.17</v>
      </c>
      <c r="I981" s="50"/>
      <c r="J981" s="50"/>
      <c r="K981" s="50"/>
      <c r="L981" s="51" t="s">
        <v>71</v>
      </c>
      <c r="M981" s="77" t="s">
        <v>71</v>
      </c>
      <c r="N981" s="52" t="s">
        <v>51</v>
      </c>
      <c r="O981" s="118" t="s">
        <v>804</v>
      </c>
      <c r="P981" s="41" t="s">
        <v>2169</v>
      </c>
    </row>
    <row r="982" spans="1:16">
      <c r="A982" s="44" t="s">
        <v>1410</v>
      </c>
      <c r="B982" s="45" t="s">
        <v>1415</v>
      </c>
      <c r="C982" s="46">
        <v>1</v>
      </c>
      <c r="D982" s="59" t="s">
        <v>56</v>
      </c>
      <c r="E982" s="60" t="s">
        <v>1410</v>
      </c>
      <c r="G982" s="106"/>
      <c r="H982" s="17">
        <v>47.39</v>
      </c>
      <c r="I982" s="79"/>
      <c r="J982" s="79"/>
      <c r="K982" s="79"/>
      <c r="L982" s="109" t="s">
        <v>71</v>
      </c>
      <c r="M982" s="77" t="s">
        <v>71</v>
      </c>
      <c r="N982" s="57" t="s">
        <v>51</v>
      </c>
      <c r="O982" s="118" t="s">
        <v>804</v>
      </c>
      <c r="P982" s="41" t="s">
        <v>2169</v>
      </c>
    </row>
    <row r="983" spans="1:16">
      <c r="A983" s="44" t="s">
        <v>1412</v>
      </c>
      <c r="B983" s="45" t="s">
        <v>1413</v>
      </c>
      <c r="C983" s="46">
        <v>1</v>
      </c>
      <c r="D983" s="59" t="s">
        <v>56</v>
      </c>
      <c r="E983" s="60" t="s">
        <v>1412</v>
      </c>
      <c r="G983" s="106"/>
      <c r="H983" s="17">
        <v>85.31</v>
      </c>
      <c r="I983" s="79"/>
      <c r="J983" s="79"/>
      <c r="K983" s="79"/>
      <c r="L983" s="109" t="s">
        <v>71</v>
      </c>
      <c r="M983" s="77" t="s">
        <v>71</v>
      </c>
      <c r="N983" s="57" t="s">
        <v>51</v>
      </c>
      <c r="O983" s="118" t="s">
        <v>804</v>
      </c>
      <c r="P983" s="41" t="s">
        <v>2169</v>
      </c>
    </row>
    <row r="984" spans="1:16">
      <c r="A984" s="44" t="s">
        <v>1411</v>
      </c>
      <c r="B984" s="45" t="s">
        <v>1414</v>
      </c>
      <c r="C984" s="46">
        <v>1</v>
      </c>
      <c r="D984" s="59" t="s">
        <v>56</v>
      </c>
      <c r="E984" s="60" t="s">
        <v>1411</v>
      </c>
      <c r="G984" s="106"/>
      <c r="H984" s="17">
        <v>113.74</v>
      </c>
      <c r="I984" s="79"/>
      <c r="J984" s="79"/>
      <c r="K984" s="79"/>
      <c r="L984" s="109" t="s">
        <v>71</v>
      </c>
      <c r="M984" s="77" t="s">
        <v>71</v>
      </c>
      <c r="N984" s="57" t="s">
        <v>51</v>
      </c>
      <c r="O984" s="118" t="s">
        <v>804</v>
      </c>
      <c r="P984" s="41" t="s">
        <v>2169</v>
      </c>
    </row>
    <row r="985" spans="1:16">
      <c r="A985" s="44" t="s">
        <v>251</v>
      </c>
      <c r="B985" s="45" t="s">
        <v>252</v>
      </c>
      <c r="C985" s="46">
        <v>1</v>
      </c>
      <c r="D985" s="59" t="s">
        <v>250</v>
      </c>
      <c r="E985" s="60" t="s">
        <v>251</v>
      </c>
      <c r="F985" s="17"/>
      <c r="G985" s="106"/>
      <c r="H985" s="79">
        <v>155.57</v>
      </c>
      <c r="I985" s="79"/>
      <c r="J985" s="79"/>
      <c r="K985" s="61"/>
      <c r="L985" s="51" t="s">
        <v>71</v>
      </c>
      <c r="M985" s="77" t="s">
        <v>71</v>
      </c>
      <c r="N985" s="57" t="s">
        <v>51</v>
      </c>
      <c r="O985" s="118" t="s">
        <v>805</v>
      </c>
      <c r="P985" s="41" t="s">
        <v>2169</v>
      </c>
    </row>
    <row r="986" spans="1:16">
      <c r="A986" s="44">
        <v>1912001502</v>
      </c>
      <c r="B986" s="45" t="s">
        <v>435</v>
      </c>
      <c r="C986" s="46">
        <v>1</v>
      </c>
      <c r="D986" s="47" t="s">
        <v>382</v>
      </c>
      <c r="E986" s="58">
        <v>1912001502</v>
      </c>
      <c r="F986" s="48"/>
      <c r="G986" s="103"/>
      <c r="H986" s="50">
        <v>1250</v>
      </c>
      <c r="I986" s="50"/>
      <c r="J986" s="50"/>
      <c r="K986" s="50"/>
      <c r="L986" s="51" t="s">
        <v>71</v>
      </c>
      <c r="M986" s="77" t="s">
        <v>71</v>
      </c>
      <c r="N986" s="52" t="s">
        <v>51</v>
      </c>
      <c r="O986" s="119" t="s">
        <v>806</v>
      </c>
      <c r="P986" s="49" t="s">
        <v>2169</v>
      </c>
    </row>
    <row r="987" spans="1:16">
      <c r="A987" s="44">
        <v>1912031200</v>
      </c>
      <c r="B987" s="45" t="s">
        <v>436</v>
      </c>
      <c r="C987" s="46">
        <v>1</v>
      </c>
      <c r="D987" s="47" t="s">
        <v>382</v>
      </c>
      <c r="E987" s="58">
        <v>1912031200</v>
      </c>
      <c r="F987" s="48"/>
      <c r="G987" s="103"/>
      <c r="H987" s="50">
        <v>4990</v>
      </c>
      <c r="I987" s="50"/>
      <c r="J987" s="50"/>
      <c r="K987" s="50"/>
      <c r="L987" s="51" t="s">
        <v>71</v>
      </c>
      <c r="M987" s="77" t="s">
        <v>71</v>
      </c>
      <c r="N987" s="52" t="s">
        <v>51</v>
      </c>
      <c r="O987" s="119" t="s">
        <v>806</v>
      </c>
      <c r="P987" s="49" t="s">
        <v>2169</v>
      </c>
    </row>
    <row r="988" spans="1:16">
      <c r="A988" s="44">
        <v>1912051200</v>
      </c>
      <c r="B988" s="45" t="s">
        <v>437</v>
      </c>
      <c r="C988" s="46">
        <v>1</v>
      </c>
      <c r="D988" s="47" t="s">
        <v>382</v>
      </c>
      <c r="E988" s="58">
        <v>1912051200</v>
      </c>
      <c r="F988" s="48"/>
      <c r="G988" s="103"/>
      <c r="H988" s="50">
        <v>5500</v>
      </c>
      <c r="I988" s="50"/>
      <c r="J988" s="50"/>
      <c r="K988" s="50"/>
      <c r="L988" s="51" t="s">
        <v>71</v>
      </c>
      <c r="M988" s="77" t="s">
        <v>71</v>
      </c>
      <c r="N988" s="52" t="s">
        <v>51</v>
      </c>
      <c r="O988" s="119" t="s">
        <v>806</v>
      </c>
      <c r="P988" s="49" t="s">
        <v>2169</v>
      </c>
    </row>
    <row r="989" spans="1:16">
      <c r="A989" s="44">
        <v>1912001200</v>
      </c>
      <c r="B989" s="45" t="s">
        <v>940</v>
      </c>
      <c r="C989" s="46">
        <v>1</v>
      </c>
      <c r="D989" s="47" t="s">
        <v>382</v>
      </c>
      <c r="E989" s="58">
        <v>1912001200</v>
      </c>
      <c r="F989" s="48"/>
      <c r="G989" s="103"/>
      <c r="H989" s="50">
        <v>650</v>
      </c>
      <c r="I989" s="50"/>
      <c r="J989" s="50"/>
      <c r="K989" s="50"/>
      <c r="L989" s="51" t="s">
        <v>71</v>
      </c>
      <c r="M989" s="77" t="s">
        <v>71</v>
      </c>
      <c r="N989" s="52" t="s">
        <v>51</v>
      </c>
      <c r="O989" s="119" t="s">
        <v>806</v>
      </c>
      <c r="P989" s="49" t="s">
        <v>2169</v>
      </c>
    </row>
    <row r="990" spans="1:16">
      <c r="A990" s="44" t="s">
        <v>490</v>
      </c>
      <c r="B990" s="45" t="s">
        <v>65</v>
      </c>
      <c r="C990" s="46">
        <v>1</v>
      </c>
      <c r="D990" s="54" t="s">
        <v>376</v>
      </c>
      <c r="E990" s="63" t="s">
        <v>490</v>
      </c>
      <c r="F990" s="48"/>
      <c r="G990" s="103"/>
      <c r="H990" s="50">
        <v>3</v>
      </c>
      <c r="I990" s="79"/>
      <c r="J990" s="79"/>
      <c r="K990" s="61"/>
      <c r="L990" s="51" t="s">
        <v>71</v>
      </c>
      <c r="M990" s="77" t="s">
        <v>71</v>
      </c>
      <c r="N990" s="52" t="s">
        <v>121</v>
      </c>
      <c r="O990" s="118" t="s">
        <v>807</v>
      </c>
      <c r="P990" s="41" t="s">
        <v>2148</v>
      </c>
    </row>
    <row r="991" spans="1:16">
      <c r="A991" s="44" t="s">
        <v>491</v>
      </c>
      <c r="B991" s="45" t="s">
        <v>66</v>
      </c>
      <c r="C991" s="46">
        <v>1</v>
      </c>
      <c r="D991" s="54" t="s">
        <v>376</v>
      </c>
      <c r="E991" s="63" t="s">
        <v>491</v>
      </c>
      <c r="F991" s="48"/>
      <c r="G991" s="103"/>
      <c r="H991" s="50">
        <v>5</v>
      </c>
      <c r="I991" s="50"/>
      <c r="J991" s="50"/>
      <c r="K991" s="50"/>
      <c r="L991" s="51" t="s">
        <v>71</v>
      </c>
      <c r="M991" s="77" t="s">
        <v>71</v>
      </c>
      <c r="N991" s="52" t="s">
        <v>121</v>
      </c>
      <c r="O991" s="118" t="s">
        <v>807</v>
      </c>
      <c r="P991" s="41" t="s">
        <v>2148</v>
      </c>
    </row>
    <row r="992" spans="1:16">
      <c r="A992" s="44" t="s">
        <v>592</v>
      </c>
      <c r="B992" s="45" t="s">
        <v>119</v>
      </c>
      <c r="C992" s="46">
        <v>1</v>
      </c>
      <c r="D992" s="54" t="s">
        <v>376</v>
      </c>
      <c r="E992" s="63" t="s">
        <v>592</v>
      </c>
      <c r="F992" s="48"/>
      <c r="G992" s="103"/>
      <c r="H992" s="50">
        <v>15</v>
      </c>
      <c r="I992" s="50"/>
      <c r="J992" s="50"/>
      <c r="K992" s="50"/>
      <c r="L992" s="51" t="s">
        <v>71</v>
      </c>
      <c r="M992" s="77" t="s">
        <v>71</v>
      </c>
      <c r="N992" s="52" t="s">
        <v>121</v>
      </c>
      <c r="O992" s="118" t="s">
        <v>807</v>
      </c>
      <c r="P992" s="41" t="s">
        <v>2148</v>
      </c>
    </row>
    <row r="993" spans="1:16">
      <c r="A993" s="44" t="s">
        <v>593</v>
      </c>
      <c r="B993" s="45" t="s">
        <v>69</v>
      </c>
      <c r="C993" s="46">
        <v>1</v>
      </c>
      <c r="D993" s="54" t="s">
        <v>376</v>
      </c>
      <c r="E993" s="63" t="s">
        <v>593</v>
      </c>
      <c r="F993" s="48"/>
      <c r="G993" s="103"/>
      <c r="H993" s="50">
        <v>7</v>
      </c>
      <c r="I993" s="50"/>
      <c r="J993" s="50"/>
      <c r="K993" s="50"/>
      <c r="L993" s="51" t="s">
        <v>71</v>
      </c>
      <c r="M993" s="77" t="s">
        <v>71</v>
      </c>
      <c r="N993" s="52" t="s">
        <v>121</v>
      </c>
      <c r="O993" s="118" t="s">
        <v>808</v>
      </c>
      <c r="P993" s="41" t="s">
        <v>2148</v>
      </c>
    </row>
    <row r="994" spans="1:16">
      <c r="A994" s="44" t="s">
        <v>594</v>
      </c>
      <c r="B994" s="45" t="s">
        <v>67</v>
      </c>
      <c r="C994" s="46">
        <v>1</v>
      </c>
      <c r="D994" s="54" t="s">
        <v>376</v>
      </c>
      <c r="E994" s="63" t="s">
        <v>594</v>
      </c>
      <c r="F994" s="48"/>
      <c r="G994" s="103"/>
      <c r="H994" s="50">
        <v>6.5</v>
      </c>
      <c r="I994" s="50"/>
      <c r="J994" s="50"/>
      <c r="K994" s="50"/>
      <c r="L994" s="51" t="s">
        <v>71</v>
      </c>
      <c r="M994" s="77" t="s">
        <v>71</v>
      </c>
      <c r="N994" s="52" t="s">
        <v>121</v>
      </c>
      <c r="O994" s="118" t="s">
        <v>808</v>
      </c>
      <c r="P994" s="41" t="s">
        <v>2148</v>
      </c>
    </row>
    <row r="995" spans="1:16">
      <c r="A995" s="44" t="s">
        <v>595</v>
      </c>
      <c r="B995" s="45" t="s">
        <v>68</v>
      </c>
      <c r="C995" s="46">
        <v>1</v>
      </c>
      <c r="D995" s="54" t="s">
        <v>376</v>
      </c>
      <c r="E995" s="63" t="s">
        <v>595</v>
      </c>
      <c r="F995" s="48"/>
      <c r="G995" s="103"/>
      <c r="H995" s="50">
        <v>6</v>
      </c>
      <c r="I995" s="50"/>
      <c r="J995" s="50"/>
      <c r="K995" s="50"/>
      <c r="L995" s="51" t="s">
        <v>71</v>
      </c>
      <c r="M995" s="77" t="s">
        <v>71</v>
      </c>
      <c r="N995" s="52" t="s">
        <v>121</v>
      </c>
      <c r="O995" s="118" t="s">
        <v>808</v>
      </c>
      <c r="P995" s="41" t="s">
        <v>2148</v>
      </c>
    </row>
    <row r="996" spans="1:16">
      <c r="A996" s="44" t="s">
        <v>596</v>
      </c>
      <c r="B996" s="45" t="s">
        <v>599</v>
      </c>
      <c r="C996" s="46">
        <v>1</v>
      </c>
      <c r="D996" s="54" t="s">
        <v>376</v>
      </c>
      <c r="E996" s="63" t="s">
        <v>596</v>
      </c>
      <c r="F996" s="48"/>
      <c r="G996" s="103"/>
      <c r="H996" s="50">
        <v>5.5</v>
      </c>
      <c r="I996" s="50"/>
      <c r="J996" s="50"/>
      <c r="K996" s="50"/>
      <c r="L996" s="51" t="s">
        <v>71</v>
      </c>
      <c r="M996" s="77" t="s">
        <v>71</v>
      </c>
      <c r="N996" s="52" t="s">
        <v>121</v>
      </c>
      <c r="O996" s="118" t="s">
        <v>808</v>
      </c>
      <c r="P996" s="41" t="s">
        <v>2148</v>
      </c>
    </row>
    <row r="997" spans="1:16">
      <c r="A997" s="44" t="s">
        <v>597</v>
      </c>
      <c r="B997" s="45" t="s">
        <v>598</v>
      </c>
      <c r="C997" s="46">
        <v>1</v>
      </c>
      <c r="D997" s="54" t="s">
        <v>376</v>
      </c>
      <c r="E997" s="63" t="s">
        <v>597</v>
      </c>
      <c r="F997" s="48"/>
      <c r="G997" s="103"/>
      <c r="H997" s="50">
        <v>5</v>
      </c>
      <c r="I997" s="50"/>
      <c r="J997" s="50"/>
      <c r="K997" s="50"/>
      <c r="L997" s="51" t="s">
        <v>71</v>
      </c>
      <c r="M997" s="77" t="s">
        <v>71</v>
      </c>
      <c r="N997" s="52" t="s">
        <v>121</v>
      </c>
      <c r="O997" s="118" t="s">
        <v>808</v>
      </c>
      <c r="P997" s="41" t="s">
        <v>2148</v>
      </c>
    </row>
    <row r="998" spans="1:16">
      <c r="A998" s="44" t="s">
        <v>600</v>
      </c>
      <c r="B998" s="45" t="s">
        <v>606</v>
      </c>
      <c r="C998" s="46">
        <v>1</v>
      </c>
      <c r="D998" s="54" t="s">
        <v>376</v>
      </c>
      <c r="E998" s="63" t="s">
        <v>600</v>
      </c>
      <c r="F998" s="48"/>
      <c r="G998" s="103"/>
      <c r="H998" s="50">
        <v>80</v>
      </c>
      <c r="I998" s="50"/>
      <c r="J998" s="50"/>
      <c r="K998" s="50"/>
      <c r="L998" s="51" t="s">
        <v>71</v>
      </c>
      <c r="M998" s="77" t="s">
        <v>71</v>
      </c>
      <c r="N998" s="52" t="s">
        <v>121</v>
      </c>
      <c r="O998" s="118" t="s">
        <v>809</v>
      </c>
      <c r="P998" s="41" t="s">
        <v>2148</v>
      </c>
    </row>
    <row r="999" spans="1:16">
      <c r="A999" s="44" t="s">
        <v>602</v>
      </c>
      <c r="B999" s="45" t="s">
        <v>607</v>
      </c>
      <c r="C999" s="46">
        <v>1</v>
      </c>
      <c r="D999" s="54" t="s">
        <v>376</v>
      </c>
      <c r="E999" s="63" t="s">
        <v>602</v>
      </c>
      <c r="F999" s="48"/>
      <c r="G999" s="103"/>
      <c r="H999" s="50">
        <v>120</v>
      </c>
      <c r="I999" s="50"/>
      <c r="J999" s="50"/>
      <c r="K999" s="50"/>
      <c r="L999" s="51" t="s">
        <v>71</v>
      </c>
      <c r="M999" s="77" t="s">
        <v>71</v>
      </c>
      <c r="N999" s="52" t="s">
        <v>121</v>
      </c>
      <c r="O999" s="118" t="s">
        <v>809</v>
      </c>
      <c r="P999" s="41" t="s">
        <v>2148</v>
      </c>
    </row>
    <row r="1000" spans="1:16">
      <c r="A1000" s="44" t="s">
        <v>601</v>
      </c>
      <c r="B1000" s="45" t="s">
        <v>605</v>
      </c>
      <c r="C1000" s="46">
        <v>1</v>
      </c>
      <c r="D1000" s="54" t="s">
        <v>376</v>
      </c>
      <c r="E1000" s="63" t="s">
        <v>601</v>
      </c>
      <c r="F1000" s="48"/>
      <c r="G1000" s="103"/>
      <c r="H1000" s="50">
        <v>80</v>
      </c>
      <c r="I1000" s="50"/>
      <c r="J1000" s="50"/>
      <c r="K1000" s="50"/>
      <c r="L1000" s="51" t="s">
        <v>71</v>
      </c>
      <c r="M1000" s="77" t="s">
        <v>71</v>
      </c>
      <c r="N1000" s="52" t="s">
        <v>121</v>
      </c>
      <c r="O1000" s="118" t="s">
        <v>809</v>
      </c>
      <c r="P1000" s="41" t="s">
        <v>2148</v>
      </c>
    </row>
    <row r="1001" spans="1:16">
      <c r="A1001" s="44" t="s">
        <v>603</v>
      </c>
      <c r="B1001" s="45" t="s">
        <v>604</v>
      </c>
      <c r="C1001" s="46">
        <v>1</v>
      </c>
      <c r="D1001" s="54" t="s">
        <v>376</v>
      </c>
      <c r="E1001" s="63" t="s">
        <v>603</v>
      </c>
      <c r="F1001" s="48"/>
      <c r="G1001" s="103"/>
      <c r="H1001" s="50">
        <v>110</v>
      </c>
      <c r="I1001" s="50"/>
      <c r="J1001" s="50"/>
      <c r="K1001" s="50"/>
      <c r="L1001" s="51" t="s">
        <v>71</v>
      </c>
      <c r="M1001" s="77" t="s">
        <v>71</v>
      </c>
      <c r="N1001" s="52" t="s">
        <v>121</v>
      </c>
      <c r="O1001" s="118" t="s">
        <v>809</v>
      </c>
      <c r="P1001" s="41" t="s">
        <v>2148</v>
      </c>
    </row>
    <row r="1002" spans="1:16">
      <c r="A1002" s="44" t="s">
        <v>608</v>
      </c>
      <c r="B1002" s="45" t="s">
        <v>609</v>
      </c>
      <c r="C1002" s="46">
        <v>1</v>
      </c>
      <c r="D1002" s="54" t="s">
        <v>376</v>
      </c>
      <c r="E1002" s="63" t="s">
        <v>608</v>
      </c>
      <c r="F1002" s="48"/>
      <c r="G1002" s="103"/>
      <c r="H1002" s="50">
        <v>215</v>
      </c>
      <c r="I1002" s="50"/>
      <c r="J1002" s="50"/>
      <c r="K1002" s="50"/>
      <c r="L1002" s="51" t="s">
        <v>71</v>
      </c>
      <c r="M1002" s="77" t="s">
        <v>71</v>
      </c>
      <c r="N1002" s="52" t="s">
        <v>121</v>
      </c>
      <c r="O1002" s="118" t="s">
        <v>809</v>
      </c>
      <c r="P1002" s="41" t="s">
        <v>2148</v>
      </c>
    </row>
    <row r="1003" spans="1:16">
      <c r="A1003" s="44" t="s">
        <v>610</v>
      </c>
      <c r="B1003" s="45" t="s">
        <v>611</v>
      </c>
      <c r="C1003" s="46">
        <v>1</v>
      </c>
      <c r="D1003" s="54" t="s">
        <v>376</v>
      </c>
      <c r="E1003" s="63" t="s">
        <v>610</v>
      </c>
      <c r="F1003" s="48"/>
      <c r="G1003" s="103"/>
      <c r="H1003" s="50">
        <v>350</v>
      </c>
      <c r="I1003" s="50"/>
      <c r="J1003" s="50"/>
      <c r="K1003" s="50"/>
      <c r="L1003" s="51" t="s">
        <v>71</v>
      </c>
      <c r="M1003" s="77" t="s">
        <v>71</v>
      </c>
      <c r="N1003" s="52" t="s">
        <v>121</v>
      </c>
      <c r="O1003" s="118" t="s">
        <v>809</v>
      </c>
      <c r="P1003" s="41" t="s">
        <v>2148</v>
      </c>
    </row>
    <row r="1004" spans="1:16">
      <c r="A1004" s="44" t="s">
        <v>612</v>
      </c>
      <c r="B1004" s="45" t="s">
        <v>613</v>
      </c>
      <c r="C1004" s="46">
        <v>1</v>
      </c>
      <c r="D1004" s="54" t="s">
        <v>376</v>
      </c>
      <c r="E1004" s="63" t="s">
        <v>612</v>
      </c>
      <c r="F1004" s="48"/>
      <c r="G1004" s="103"/>
      <c r="H1004" s="50">
        <v>600</v>
      </c>
      <c r="I1004" s="50"/>
      <c r="J1004" s="50"/>
      <c r="K1004" s="50"/>
      <c r="L1004" s="51" t="s">
        <v>71</v>
      </c>
      <c r="M1004" s="77" t="s">
        <v>71</v>
      </c>
      <c r="N1004" s="52" t="s">
        <v>121</v>
      </c>
      <c r="O1004" s="118" t="s">
        <v>809</v>
      </c>
      <c r="P1004" s="41" t="s">
        <v>2148</v>
      </c>
    </row>
    <row r="1005" spans="1:16">
      <c r="A1005" s="44" t="s">
        <v>614</v>
      </c>
      <c r="B1005" s="45" t="s">
        <v>615</v>
      </c>
      <c r="C1005" s="46">
        <v>1</v>
      </c>
      <c r="D1005" s="54" t="s">
        <v>376</v>
      </c>
      <c r="E1005" s="63" t="s">
        <v>614</v>
      </c>
      <c r="F1005" s="48"/>
      <c r="G1005" s="103"/>
      <c r="H1005" s="50">
        <v>215</v>
      </c>
      <c r="I1005" s="50"/>
      <c r="J1005" s="50"/>
      <c r="K1005" s="50"/>
      <c r="L1005" s="51" t="s">
        <v>71</v>
      </c>
      <c r="M1005" s="77" t="s">
        <v>71</v>
      </c>
      <c r="N1005" s="52" t="s">
        <v>121</v>
      </c>
      <c r="O1005" s="118" t="s">
        <v>809</v>
      </c>
      <c r="P1005" s="41" t="s">
        <v>2148</v>
      </c>
    </row>
    <row r="1006" spans="1:16">
      <c r="A1006" s="44" t="s">
        <v>618</v>
      </c>
      <c r="B1006" s="45" t="s">
        <v>616</v>
      </c>
      <c r="C1006" s="46">
        <v>1</v>
      </c>
      <c r="D1006" s="54" t="s">
        <v>376</v>
      </c>
      <c r="E1006" s="63" t="s">
        <v>618</v>
      </c>
      <c r="F1006" s="48"/>
      <c r="G1006" s="103"/>
      <c r="H1006" s="50">
        <v>350</v>
      </c>
      <c r="I1006" s="50"/>
      <c r="J1006" s="50"/>
      <c r="K1006" s="50"/>
      <c r="L1006" s="51" t="s">
        <v>71</v>
      </c>
      <c r="M1006" s="77" t="s">
        <v>71</v>
      </c>
      <c r="N1006" s="52" t="s">
        <v>121</v>
      </c>
      <c r="O1006" s="118" t="s">
        <v>809</v>
      </c>
      <c r="P1006" s="41" t="s">
        <v>2148</v>
      </c>
    </row>
    <row r="1007" spans="1:16">
      <c r="A1007" s="44" t="s">
        <v>619</v>
      </c>
      <c r="B1007" s="45" t="s">
        <v>617</v>
      </c>
      <c r="C1007" s="46">
        <v>1</v>
      </c>
      <c r="D1007" s="54" t="s">
        <v>376</v>
      </c>
      <c r="E1007" s="63" t="s">
        <v>619</v>
      </c>
      <c r="F1007" s="48"/>
      <c r="G1007" s="103"/>
      <c r="H1007" s="50">
        <v>600</v>
      </c>
      <c r="I1007" s="50"/>
      <c r="J1007" s="50"/>
      <c r="K1007" s="50"/>
      <c r="L1007" s="51" t="s">
        <v>71</v>
      </c>
      <c r="M1007" s="77" t="s">
        <v>71</v>
      </c>
      <c r="N1007" s="52" t="s">
        <v>121</v>
      </c>
      <c r="O1007" s="118" t="s">
        <v>809</v>
      </c>
      <c r="P1007" s="41" t="s">
        <v>2148</v>
      </c>
    </row>
    <row r="1008" spans="1:16">
      <c r="A1008" s="44" t="s">
        <v>620</v>
      </c>
      <c r="B1008" s="45" t="s">
        <v>625</v>
      </c>
      <c r="C1008" s="46">
        <v>1</v>
      </c>
      <c r="D1008" s="54" t="s">
        <v>376</v>
      </c>
      <c r="E1008" s="63" t="s">
        <v>620</v>
      </c>
      <c r="F1008" s="48"/>
      <c r="G1008" s="103"/>
      <c r="H1008" s="50">
        <v>165</v>
      </c>
      <c r="I1008" s="50"/>
      <c r="J1008" s="50"/>
      <c r="K1008" s="50"/>
      <c r="L1008" s="51" t="s">
        <v>71</v>
      </c>
      <c r="M1008" s="77" t="s">
        <v>71</v>
      </c>
      <c r="N1008" s="52" t="s">
        <v>121</v>
      </c>
      <c r="O1008" s="118" t="s">
        <v>809</v>
      </c>
      <c r="P1008" s="41" t="s">
        <v>2148</v>
      </c>
    </row>
    <row r="1009" spans="1:16">
      <c r="A1009" s="44" t="s">
        <v>621</v>
      </c>
      <c r="B1009" s="45" t="s">
        <v>623</v>
      </c>
      <c r="C1009" s="46">
        <v>1</v>
      </c>
      <c r="D1009" s="54" t="s">
        <v>376</v>
      </c>
      <c r="E1009" s="63" t="s">
        <v>621</v>
      </c>
      <c r="F1009" s="48"/>
      <c r="G1009" s="103"/>
      <c r="H1009" s="50">
        <v>260</v>
      </c>
      <c r="I1009" s="50"/>
      <c r="J1009" s="50"/>
      <c r="K1009" s="50"/>
      <c r="L1009" s="51" t="s">
        <v>71</v>
      </c>
      <c r="M1009" s="77" t="s">
        <v>71</v>
      </c>
      <c r="N1009" s="52" t="s">
        <v>121</v>
      </c>
      <c r="O1009" s="118" t="s">
        <v>809</v>
      </c>
      <c r="P1009" s="41" t="s">
        <v>2148</v>
      </c>
    </row>
    <row r="1010" spans="1:16">
      <c r="A1010" s="44" t="s">
        <v>622</v>
      </c>
      <c r="B1010" s="45" t="s">
        <v>624</v>
      </c>
      <c r="C1010" s="46">
        <v>1</v>
      </c>
      <c r="D1010" s="54" t="s">
        <v>376</v>
      </c>
      <c r="E1010" s="63" t="s">
        <v>622</v>
      </c>
      <c r="F1010" s="48"/>
      <c r="G1010" s="103"/>
      <c r="H1010" s="50">
        <v>425</v>
      </c>
      <c r="I1010" s="50"/>
      <c r="J1010" s="50"/>
      <c r="K1010" s="50"/>
      <c r="L1010" s="51" t="s">
        <v>71</v>
      </c>
      <c r="M1010" s="77" t="s">
        <v>71</v>
      </c>
      <c r="N1010" s="52" t="s">
        <v>121</v>
      </c>
      <c r="O1010" s="118" t="s">
        <v>809</v>
      </c>
      <c r="P1010" s="41" t="s">
        <v>2148</v>
      </c>
    </row>
    <row r="1011" spans="1:16">
      <c r="A1011" s="44" t="s">
        <v>626</v>
      </c>
      <c r="B1011" s="45" t="s">
        <v>627</v>
      </c>
      <c r="C1011" s="46">
        <v>1</v>
      </c>
      <c r="D1011" s="54" t="s">
        <v>376</v>
      </c>
      <c r="E1011" s="63" t="s">
        <v>626</v>
      </c>
      <c r="F1011" s="48"/>
      <c r="G1011" s="103"/>
      <c r="H1011" s="50">
        <v>900</v>
      </c>
      <c r="I1011" s="50"/>
      <c r="J1011" s="50"/>
      <c r="K1011" s="50"/>
      <c r="L1011" s="51" t="s">
        <v>71</v>
      </c>
      <c r="M1011" s="77" t="s">
        <v>71</v>
      </c>
      <c r="N1011" s="52" t="s">
        <v>121</v>
      </c>
      <c r="O1011" s="118" t="s">
        <v>809</v>
      </c>
      <c r="P1011" s="41" t="s">
        <v>2148</v>
      </c>
    </row>
    <row r="1012" spans="1:16">
      <c r="A1012" s="44" t="s">
        <v>629</v>
      </c>
      <c r="B1012" s="45" t="s">
        <v>628</v>
      </c>
      <c r="C1012" s="46">
        <v>1</v>
      </c>
      <c r="D1012" s="54" t="s">
        <v>376</v>
      </c>
      <c r="E1012" s="63" t="s">
        <v>629</v>
      </c>
      <c r="F1012" s="48"/>
      <c r="G1012" s="103"/>
      <c r="H1012" s="50">
        <v>900</v>
      </c>
      <c r="I1012" s="50"/>
      <c r="J1012" s="50"/>
      <c r="K1012" s="50"/>
      <c r="L1012" s="51" t="s">
        <v>71</v>
      </c>
      <c r="M1012" s="77" t="s">
        <v>71</v>
      </c>
      <c r="N1012" s="52" t="s">
        <v>121</v>
      </c>
      <c r="O1012" s="118" t="s">
        <v>809</v>
      </c>
      <c r="P1012" s="41" t="s">
        <v>2148</v>
      </c>
    </row>
    <row r="1013" spans="1:16">
      <c r="A1013" s="44" t="s">
        <v>630</v>
      </c>
      <c r="B1013" s="45" t="s">
        <v>393</v>
      </c>
      <c r="C1013" s="46">
        <v>1</v>
      </c>
      <c r="D1013" s="54" t="s">
        <v>376</v>
      </c>
      <c r="E1013" s="63" t="s">
        <v>630</v>
      </c>
      <c r="F1013" s="48"/>
      <c r="G1013" s="103"/>
      <c r="H1013" s="50">
        <v>8</v>
      </c>
      <c r="I1013" s="50"/>
      <c r="J1013" s="50"/>
      <c r="K1013" s="50"/>
      <c r="L1013" s="51" t="s">
        <v>71</v>
      </c>
      <c r="M1013" s="77" t="s">
        <v>71</v>
      </c>
      <c r="N1013" s="52" t="s">
        <v>121</v>
      </c>
      <c r="O1013" s="118" t="s">
        <v>809</v>
      </c>
      <c r="P1013" s="41" t="s">
        <v>2148</v>
      </c>
    </row>
    <row r="1014" spans="1:16">
      <c r="A1014" s="44" t="s">
        <v>2075</v>
      </c>
      <c r="B1014" s="45" t="s">
        <v>2074</v>
      </c>
      <c r="C1014" s="46">
        <v>1</v>
      </c>
      <c r="D1014" s="54" t="s">
        <v>907</v>
      </c>
      <c r="E1014" s="63" t="s">
        <v>2075</v>
      </c>
      <c r="F1014" s="48">
        <v>12.5</v>
      </c>
      <c r="G1014" s="103">
        <v>0.2</v>
      </c>
      <c r="H1014" s="50">
        <f t="shared" ref="H1014" si="65">F1014-(F1014*G1014)</f>
        <v>10</v>
      </c>
      <c r="I1014" s="50"/>
      <c r="J1014" s="50"/>
      <c r="K1014" s="50"/>
      <c r="L1014" s="51" t="s">
        <v>71</v>
      </c>
      <c r="M1014" s="77">
        <v>0.02</v>
      </c>
      <c r="N1014" s="52" t="s">
        <v>121</v>
      </c>
      <c r="O1014" s="118" t="s">
        <v>800</v>
      </c>
      <c r="P1014" s="41" t="s">
        <v>2148</v>
      </c>
    </row>
    <row r="1015" spans="1:16">
      <c r="A1015" s="44" t="s">
        <v>1817</v>
      </c>
      <c r="B1015" s="45" t="s">
        <v>1818</v>
      </c>
      <c r="C1015" s="46">
        <v>1</v>
      </c>
      <c r="D1015" s="54" t="s">
        <v>115</v>
      </c>
      <c r="E1015" s="63" t="s">
        <v>1817</v>
      </c>
      <c r="F1015" s="48">
        <v>83.33</v>
      </c>
      <c r="G1015" s="103">
        <v>0.1</v>
      </c>
      <c r="H1015" s="50">
        <f t="shared" ref="H1015" si="66">F1015-(F1015*G1015)</f>
        <v>74.997</v>
      </c>
      <c r="I1015" s="50"/>
      <c r="J1015" s="50"/>
      <c r="K1015" s="50"/>
      <c r="L1015" s="51" t="s">
        <v>71</v>
      </c>
      <c r="M1015" s="77">
        <v>0.06</v>
      </c>
      <c r="N1015" s="52" t="s">
        <v>121</v>
      </c>
      <c r="O1015" s="118" t="s">
        <v>800</v>
      </c>
      <c r="P1015" s="41" t="s">
        <v>2148</v>
      </c>
    </row>
    <row r="1016" spans="1:16">
      <c r="A1016" s="44" t="s">
        <v>1819</v>
      </c>
      <c r="B1016" s="45" t="s">
        <v>1820</v>
      </c>
      <c r="C1016" s="46">
        <v>1</v>
      </c>
      <c r="D1016" s="54" t="s">
        <v>115</v>
      </c>
      <c r="E1016" s="63" t="s">
        <v>1819</v>
      </c>
      <c r="F1016" s="48">
        <v>283.33</v>
      </c>
      <c r="G1016" s="103">
        <v>0.1</v>
      </c>
      <c r="H1016" s="50">
        <f t="shared" ref="H1016:H1019" si="67">F1016-(F1016*G1016)</f>
        <v>254.99699999999999</v>
      </c>
      <c r="I1016" s="50"/>
      <c r="J1016" s="50"/>
      <c r="K1016" s="50"/>
      <c r="L1016" s="51" t="s">
        <v>71</v>
      </c>
      <c r="M1016" s="77">
        <v>0.06</v>
      </c>
      <c r="N1016" s="52" t="s">
        <v>121</v>
      </c>
      <c r="O1016" s="118" t="s">
        <v>800</v>
      </c>
      <c r="P1016" s="41" t="s">
        <v>2148</v>
      </c>
    </row>
    <row r="1017" spans="1:16">
      <c r="A1017" s="44" t="s">
        <v>1821</v>
      </c>
      <c r="B1017" s="45" t="s">
        <v>1822</v>
      </c>
      <c r="C1017" s="46">
        <v>1</v>
      </c>
      <c r="D1017" s="54" t="s">
        <v>115</v>
      </c>
      <c r="E1017" s="63" t="s">
        <v>1821</v>
      </c>
      <c r="F1017" s="48">
        <v>83.33</v>
      </c>
      <c r="G1017" s="103">
        <v>0.1</v>
      </c>
      <c r="H1017" s="50">
        <f t="shared" si="67"/>
        <v>74.997</v>
      </c>
      <c r="I1017" s="50"/>
      <c r="J1017" s="50"/>
      <c r="K1017" s="50"/>
      <c r="L1017" s="51" t="s">
        <v>71</v>
      </c>
      <c r="M1017" s="77">
        <v>0.06</v>
      </c>
      <c r="N1017" s="52" t="s">
        <v>121</v>
      </c>
      <c r="O1017" s="118" t="s">
        <v>800</v>
      </c>
      <c r="P1017" s="41" t="s">
        <v>2148</v>
      </c>
    </row>
    <row r="1018" spans="1:16">
      <c r="A1018" s="44" t="s">
        <v>1823</v>
      </c>
      <c r="B1018" s="45" t="s">
        <v>1825</v>
      </c>
      <c r="C1018" s="46">
        <v>1</v>
      </c>
      <c r="D1018" s="54" t="s">
        <v>83</v>
      </c>
      <c r="E1018" s="63" t="s">
        <v>1823</v>
      </c>
      <c r="F1018" s="48">
        <v>165.83</v>
      </c>
      <c r="G1018" s="103">
        <v>0.05</v>
      </c>
      <c r="H1018" s="50">
        <f t="shared" si="67"/>
        <v>157.5385</v>
      </c>
      <c r="I1018" s="50"/>
      <c r="J1018" s="50"/>
      <c r="K1018" s="50"/>
      <c r="L1018" s="51" t="s">
        <v>71</v>
      </c>
      <c r="M1018" s="77">
        <v>0.05</v>
      </c>
      <c r="N1018" s="52" t="s">
        <v>121</v>
      </c>
      <c r="O1018" s="118" t="s">
        <v>800</v>
      </c>
      <c r="P1018" s="41" t="s">
        <v>2148</v>
      </c>
    </row>
    <row r="1019" spans="1:16">
      <c r="A1019" s="44" t="s">
        <v>1824</v>
      </c>
      <c r="B1019" s="45" t="s">
        <v>1826</v>
      </c>
      <c r="C1019" s="46">
        <v>1</v>
      </c>
      <c r="D1019" s="54" t="s">
        <v>83</v>
      </c>
      <c r="E1019" s="63" t="s">
        <v>1824</v>
      </c>
      <c r="F1019" s="48">
        <v>182.5</v>
      </c>
      <c r="G1019" s="103">
        <v>0.05</v>
      </c>
      <c r="H1019" s="50">
        <f t="shared" si="67"/>
        <v>173.375</v>
      </c>
      <c r="I1019" s="50"/>
      <c r="J1019" s="50"/>
      <c r="K1019" s="50"/>
      <c r="L1019" s="51" t="s">
        <v>71</v>
      </c>
      <c r="M1019" s="77">
        <v>0.05</v>
      </c>
      <c r="N1019" s="52" t="s">
        <v>121</v>
      </c>
      <c r="O1019" s="118" t="s">
        <v>800</v>
      </c>
      <c r="P1019" s="41" t="s">
        <v>2148</v>
      </c>
    </row>
    <row r="1020" spans="1:16">
      <c r="A1020" s="44" t="s">
        <v>1829</v>
      </c>
      <c r="B1020" s="45" t="s">
        <v>1828</v>
      </c>
      <c r="C1020" s="46">
        <v>1</v>
      </c>
      <c r="D1020" s="54" t="s">
        <v>83</v>
      </c>
      <c r="E1020" s="63" t="s">
        <v>1829</v>
      </c>
      <c r="F1020" s="48">
        <v>57.5</v>
      </c>
      <c r="G1020" s="103">
        <v>0.05</v>
      </c>
      <c r="H1020" s="50">
        <f t="shared" ref="H1020" si="68">F1020-(F1020*G1020)</f>
        <v>54.625</v>
      </c>
      <c r="I1020" s="50"/>
      <c r="J1020" s="50"/>
      <c r="K1020" s="50"/>
      <c r="L1020" s="51" t="s">
        <v>71</v>
      </c>
      <c r="M1020" s="77">
        <v>0.02</v>
      </c>
      <c r="N1020" s="52" t="s">
        <v>121</v>
      </c>
      <c r="O1020" s="118" t="s">
        <v>800</v>
      </c>
      <c r="P1020" s="41" t="s">
        <v>2148</v>
      </c>
    </row>
    <row r="1021" spans="1:16">
      <c r="A1021" s="44" t="s">
        <v>1830</v>
      </c>
      <c r="B1021" s="45" t="s">
        <v>1832</v>
      </c>
      <c r="C1021" s="46">
        <v>1</v>
      </c>
      <c r="D1021" s="54" t="s">
        <v>237</v>
      </c>
      <c r="E1021" s="63" t="s">
        <v>1830</v>
      </c>
      <c r="F1021" s="48">
        <v>59.99</v>
      </c>
      <c r="G1021" s="103">
        <v>0.2</v>
      </c>
      <c r="H1021" s="50">
        <f t="shared" ref="H1021:H1022" si="69">F1021-(F1021*G1021)</f>
        <v>47.992000000000004</v>
      </c>
      <c r="I1021" s="50"/>
      <c r="J1021" s="50"/>
      <c r="K1021" s="50"/>
      <c r="L1021" s="51" t="s">
        <v>71</v>
      </c>
      <c r="M1021" s="77" t="s">
        <v>71</v>
      </c>
      <c r="N1021" s="52" t="s">
        <v>121</v>
      </c>
      <c r="O1021" s="118" t="s">
        <v>800</v>
      </c>
      <c r="P1021" s="41" t="s">
        <v>2148</v>
      </c>
    </row>
    <row r="1022" spans="1:16">
      <c r="A1022" s="44" t="s">
        <v>1831</v>
      </c>
      <c r="B1022" s="45" t="s">
        <v>1833</v>
      </c>
      <c r="C1022" s="46">
        <v>1</v>
      </c>
      <c r="D1022" s="54" t="s">
        <v>237</v>
      </c>
      <c r="E1022" s="63" t="s">
        <v>1831</v>
      </c>
      <c r="F1022" s="48">
        <v>59.99</v>
      </c>
      <c r="G1022" s="103">
        <v>0.2</v>
      </c>
      <c r="H1022" s="50">
        <f t="shared" si="69"/>
        <v>47.992000000000004</v>
      </c>
      <c r="I1022" s="50"/>
      <c r="J1022" s="50"/>
      <c r="K1022" s="50"/>
      <c r="L1022" s="51" t="s">
        <v>71</v>
      </c>
      <c r="M1022" s="77" t="s">
        <v>71</v>
      </c>
      <c r="N1022" s="52" t="s">
        <v>121</v>
      </c>
      <c r="O1022" s="118" t="s">
        <v>800</v>
      </c>
      <c r="P1022" s="41" t="s">
        <v>2148</v>
      </c>
    </row>
    <row r="1023" spans="1:16">
      <c r="A1023" s="44" t="s">
        <v>1841</v>
      </c>
      <c r="B1023" s="45" t="s">
        <v>1843</v>
      </c>
      <c r="C1023" s="46">
        <v>1</v>
      </c>
      <c r="D1023" s="54" t="s">
        <v>85</v>
      </c>
      <c r="E1023" s="63" t="s">
        <v>1841</v>
      </c>
      <c r="F1023" s="48">
        <v>54.16</v>
      </c>
      <c r="G1023" s="103">
        <v>0.2</v>
      </c>
      <c r="H1023" s="50">
        <f t="shared" ref="H1023" si="70">F1023-(F1023*G1023)</f>
        <v>43.327999999999996</v>
      </c>
      <c r="I1023" s="50"/>
      <c r="J1023" s="50"/>
      <c r="K1023" s="50"/>
      <c r="L1023" s="51" t="s">
        <v>71</v>
      </c>
      <c r="M1023" s="77">
        <v>0.02</v>
      </c>
      <c r="N1023" s="52" t="s">
        <v>121</v>
      </c>
      <c r="O1023" s="118" t="s">
        <v>800</v>
      </c>
      <c r="P1023" s="41" t="s">
        <v>2148</v>
      </c>
    </row>
    <row r="1024" spans="1:16">
      <c r="A1024" s="44" t="s">
        <v>1844</v>
      </c>
      <c r="B1024" s="45" t="s">
        <v>1845</v>
      </c>
      <c r="C1024" s="46">
        <v>1</v>
      </c>
      <c r="D1024" s="54" t="s">
        <v>232</v>
      </c>
      <c r="E1024" s="63" t="s">
        <v>1844</v>
      </c>
      <c r="F1024" s="48">
        <v>70.83</v>
      </c>
      <c r="G1024" s="103">
        <v>0.1</v>
      </c>
      <c r="H1024" s="50">
        <f t="shared" ref="H1024:H1028" si="71">F1024-(F1024*G1024)</f>
        <v>63.747</v>
      </c>
      <c r="I1024" s="50"/>
      <c r="J1024" s="50"/>
      <c r="K1024" s="50"/>
      <c r="L1024" s="51" t="s">
        <v>71</v>
      </c>
      <c r="M1024" s="77">
        <v>0.02</v>
      </c>
      <c r="N1024" s="52" t="s">
        <v>121</v>
      </c>
      <c r="O1024" s="118" t="s">
        <v>800</v>
      </c>
      <c r="P1024" s="41" t="s">
        <v>2148</v>
      </c>
    </row>
    <row r="1025" spans="1:16">
      <c r="A1025" s="44" t="s">
        <v>1853</v>
      </c>
      <c r="B1025" s="45" t="s">
        <v>1848</v>
      </c>
      <c r="C1025" s="46">
        <v>1</v>
      </c>
      <c r="D1025" s="54" t="s">
        <v>115</v>
      </c>
      <c r="E1025" s="63" t="s">
        <v>1847</v>
      </c>
      <c r="F1025" s="48">
        <v>49.99</v>
      </c>
      <c r="G1025" s="103">
        <v>0.2</v>
      </c>
      <c r="H1025" s="50">
        <f t="shared" si="71"/>
        <v>39.992000000000004</v>
      </c>
      <c r="I1025" s="50"/>
      <c r="J1025" s="50"/>
      <c r="K1025" s="50"/>
      <c r="L1025" s="51" t="s">
        <v>71</v>
      </c>
      <c r="M1025" s="77">
        <v>0.06</v>
      </c>
      <c r="N1025" s="52" t="s">
        <v>121</v>
      </c>
      <c r="O1025" s="118" t="s">
        <v>800</v>
      </c>
      <c r="P1025" s="41" t="s">
        <v>2148</v>
      </c>
    </row>
    <row r="1026" spans="1:16">
      <c r="A1026" s="44" t="s">
        <v>1901</v>
      </c>
      <c r="B1026" s="45" t="s">
        <v>1900</v>
      </c>
      <c r="C1026" s="46">
        <v>1</v>
      </c>
      <c r="D1026" s="54" t="s">
        <v>115</v>
      </c>
      <c r="E1026" s="63" t="s">
        <v>1901</v>
      </c>
      <c r="F1026" s="48">
        <v>27.5</v>
      </c>
      <c r="G1026" s="103">
        <v>0.2</v>
      </c>
      <c r="H1026" s="50">
        <f t="shared" ref="H1026" si="72">F1026-(F1026*G1026)</f>
        <v>22</v>
      </c>
      <c r="I1026" s="50"/>
      <c r="J1026" s="50"/>
      <c r="K1026" s="50"/>
      <c r="L1026" s="51" t="s">
        <v>71</v>
      </c>
      <c r="M1026" s="77">
        <v>0.01</v>
      </c>
      <c r="N1026" s="52" t="s">
        <v>121</v>
      </c>
      <c r="O1026" s="118" t="s">
        <v>800</v>
      </c>
      <c r="P1026" s="41" t="s">
        <v>2148</v>
      </c>
    </row>
    <row r="1027" spans="1:16">
      <c r="A1027" s="44" t="s">
        <v>1854</v>
      </c>
      <c r="B1027" s="45" t="s">
        <v>1850</v>
      </c>
      <c r="C1027" s="46">
        <v>1</v>
      </c>
      <c r="D1027" s="54" t="s">
        <v>115</v>
      </c>
      <c r="E1027" s="63" t="s">
        <v>1849</v>
      </c>
      <c r="F1027" s="48">
        <v>32.49</v>
      </c>
      <c r="G1027" s="103">
        <v>0.1</v>
      </c>
      <c r="H1027" s="50">
        <f t="shared" si="71"/>
        <v>29.241</v>
      </c>
      <c r="I1027" s="50"/>
      <c r="J1027" s="50"/>
      <c r="K1027" s="50"/>
      <c r="L1027" s="51" t="s">
        <v>71</v>
      </c>
      <c r="M1027" s="77">
        <v>0.02</v>
      </c>
      <c r="N1027" s="52" t="s">
        <v>121</v>
      </c>
      <c r="O1027" s="118" t="s">
        <v>800</v>
      </c>
      <c r="P1027" s="41" t="s">
        <v>2148</v>
      </c>
    </row>
    <row r="1028" spans="1:16">
      <c r="A1028" s="44" t="s">
        <v>1851</v>
      </c>
      <c r="B1028" s="45" t="s">
        <v>1852</v>
      </c>
      <c r="C1028" s="46">
        <v>1</v>
      </c>
      <c r="D1028" s="54" t="s">
        <v>115</v>
      </c>
      <c r="E1028" s="63" t="s">
        <v>1851</v>
      </c>
      <c r="F1028" s="48">
        <v>258.33</v>
      </c>
      <c r="G1028" s="103">
        <v>0.1</v>
      </c>
      <c r="H1028" s="50">
        <f t="shared" si="71"/>
        <v>232.49699999999999</v>
      </c>
      <c r="I1028" s="50"/>
      <c r="J1028" s="50"/>
      <c r="K1028" s="50"/>
      <c r="L1028" s="51" t="s">
        <v>71</v>
      </c>
      <c r="M1028" s="77">
        <v>0.06</v>
      </c>
      <c r="N1028" s="52" t="s">
        <v>121</v>
      </c>
      <c r="O1028" s="118" t="s">
        <v>800</v>
      </c>
      <c r="P1028" s="41" t="s">
        <v>2148</v>
      </c>
    </row>
    <row r="1029" spans="1:16">
      <c r="A1029" s="44" t="s">
        <v>1855</v>
      </c>
      <c r="B1029" s="45" t="s">
        <v>1856</v>
      </c>
      <c r="C1029" s="46">
        <v>1</v>
      </c>
      <c r="D1029" s="54" t="s">
        <v>136</v>
      </c>
      <c r="E1029" s="63" t="s">
        <v>1855</v>
      </c>
      <c r="F1029" s="48">
        <v>208.33</v>
      </c>
      <c r="G1029" s="103">
        <v>0.2</v>
      </c>
      <c r="H1029" s="50">
        <f>F1029-(F1029*G1029)</f>
        <v>166.66400000000002</v>
      </c>
      <c r="I1029" s="50"/>
      <c r="J1029" s="50"/>
      <c r="K1029" s="50"/>
      <c r="L1029" s="51" t="s">
        <v>71</v>
      </c>
      <c r="M1029" s="77">
        <v>0.1</v>
      </c>
      <c r="N1029" s="52" t="s">
        <v>121</v>
      </c>
      <c r="O1029" s="118" t="s">
        <v>800</v>
      </c>
      <c r="P1029" s="41" t="s">
        <v>2148</v>
      </c>
    </row>
    <row r="1030" spans="1:16">
      <c r="A1030" s="44">
        <v>2001010100</v>
      </c>
      <c r="B1030" s="45" t="s">
        <v>1871</v>
      </c>
      <c r="C1030" s="46">
        <v>1</v>
      </c>
      <c r="D1030" s="54" t="s">
        <v>382</v>
      </c>
      <c r="E1030" s="63">
        <v>2001010100</v>
      </c>
      <c r="F1030" s="48">
        <v>17.7</v>
      </c>
      <c r="G1030" s="103">
        <v>0.2</v>
      </c>
      <c r="H1030" s="50">
        <f t="shared" ref="H1030:H1053" si="73">F1030-(F1030*G1030)</f>
        <v>14.16</v>
      </c>
      <c r="I1030" s="50"/>
      <c r="J1030" s="50"/>
      <c r="K1030" s="50"/>
      <c r="L1030" s="51" t="s">
        <v>71</v>
      </c>
      <c r="M1030" s="77" t="s">
        <v>71</v>
      </c>
      <c r="N1030" s="52" t="s">
        <v>51</v>
      </c>
      <c r="O1030" s="118" t="s">
        <v>803</v>
      </c>
      <c r="P1030" s="41" t="s">
        <v>2169</v>
      </c>
    </row>
    <row r="1031" spans="1:16">
      <c r="A1031" s="44">
        <v>2001010106</v>
      </c>
      <c r="B1031" s="45" t="s">
        <v>1870</v>
      </c>
      <c r="C1031" s="46">
        <v>1</v>
      </c>
      <c r="D1031" s="54" t="s">
        <v>382</v>
      </c>
      <c r="E1031" s="63">
        <v>2001010106</v>
      </c>
      <c r="F1031" s="48">
        <v>11.8</v>
      </c>
      <c r="G1031" s="103">
        <v>0.2</v>
      </c>
      <c r="H1031" s="50">
        <f t="shared" si="73"/>
        <v>9.4400000000000013</v>
      </c>
      <c r="I1031" s="50"/>
      <c r="J1031" s="50"/>
      <c r="K1031" s="50"/>
      <c r="L1031" s="51" t="s">
        <v>71</v>
      </c>
      <c r="M1031" s="77" t="s">
        <v>71</v>
      </c>
      <c r="N1031" s="52" t="s">
        <v>51</v>
      </c>
      <c r="O1031" s="118" t="s">
        <v>1872</v>
      </c>
      <c r="P1031" s="41" t="s">
        <v>2169</v>
      </c>
    </row>
    <row r="1032" spans="1:16">
      <c r="A1032" s="44">
        <v>2001010200</v>
      </c>
      <c r="B1032" s="45" t="s">
        <v>1873</v>
      </c>
      <c r="C1032" s="46">
        <v>1</v>
      </c>
      <c r="D1032" s="54" t="s">
        <v>382</v>
      </c>
      <c r="E1032" s="63">
        <v>2001010200</v>
      </c>
      <c r="F1032" s="48">
        <v>8.85</v>
      </c>
      <c r="G1032" s="103">
        <v>0.2</v>
      </c>
      <c r="H1032" s="50">
        <f t="shared" si="73"/>
        <v>7.08</v>
      </c>
      <c r="I1032" s="50"/>
      <c r="J1032" s="50"/>
      <c r="K1032" s="50"/>
      <c r="L1032" s="51" t="s">
        <v>71</v>
      </c>
      <c r="M1032" s="77" t="s">
        <v>71</v>
      </c>
      <c r="N1032" s="52" t="s">
        <v>51</v>
      </c>
      <c r="O1032" s="118" t="s">
        <v>1872</v>
      </c>
      <c r="P1032" s="41" t="s">
        <v>2169</v>
      </c>
    </row>
    <row r="1033" spans="1:16">
      <c r="A1033" s="44">
        <v>2001010206</v>
      </c>
      <c r="B1033" s="45" t="s">
        <v>1874</v>
      </c>
      <c r="C1033" s="46">
        <v>1</v>
      </c>
      <c r="D1033" s="54" t="s">
        <v>382</v>
      </c>
      <c r="E1033" s="63">
        <v>2001010206</v>
      </c>
      <c r="F1033" s="48">
        <v>5.9</v>
      </c>
      <c r="G1033" s="103">
        <v>0.2</v>
      </c>
      <c r="H1033" s="50">
        <f t="shared" si="73"/>
        <v>4.7200000000000006</v>
      </c>
      <c r="I1033" s="50"/>
      <c r="J1033" s="50"/>
      <c r="K1033" s="50"/>
      <c r="L1033" s="51" t="s">
        <v>71</v>
      </c>
      <c r="M1033" s="77" t="s">
        <v>71</v>
      </c>
      <c r="N1033" s="52" t="s">
        <v>51</v>
      </c>
      <c r="O1033" s="118" t="s">
        <v>1872</v>
      </c>
      <c r="P1033" s="41" t="s">
        <v>2169</v>
      </c>
    </row>
    <row r="1034" spans="1:16">
      <c r="A1034" s="44">
        <v>2001010300</v>
      </c>
      <c r="B1034" s="45" t="s">
        <v>1875</v>
      </c>
      <c r="C1034" s="46">
        <v>1</v>
      </c>
      <c r="D1034" s="54" t="s">
        <v>382</v>
      </c>
      <c r="E1034" s="63">
        <v>2001010300</v>
      </c>
      <c r="F1034" s="48">
        <v>8.85</v>
      </c>
      <c r="G1034" s="103">
        <v>0.2</v>
      </c>
      <c r="H1034" s="50">
        <f t="shared" si="73"/>
        <v>7.08</v>
      </c>
      <c r="I1034" s="50"/>
      <c r="J1034" s="50"/>
      <c r="K1034" s="50"/>
      <c r="L1034" s="51" t="s">
        <v>71</v>
      </c>
      <c r="M1034" s="77" t="s">
        <v>71</v>
      </c>
      <c r="N1034" s="52" t="s">
        <v>51</v>
      </c>
      <c r="O1034" s="118" t="s">
        <v>1872</v>
      </c>
      <c r="P1034" s="41" t="s">
        <v>2169</v>
      </c>
    </row>
    <row r="1035" spans="1:16">
      <c r="A1035" s="44">
        <v>2001010306</v>
      </c>
      <c r="B1035" s="45" t="s">
        <v>1876</v>
      </c>
      <c r="C1035" s="46">
        <v>1</v>
      </c>
      <c r="D1035" s="54" t="s">
        <v>382</v>
      </c>
      <c r="E1035" s="63">
        <v>2001010306</v>
      </c>
      <c r="F1035" s="48">
        <v>5.9</v>
      </c>
      <c r="G1035" s="103">
        <v>0.2</v>
      </c>
      <c r="H1035" s="50">
        <f t="shared" si="73"/>
        <v>4.7200000000000006</v>
      </c>
      <c r="I1035" s="50"/>
      <c r="J1035" s="50"/>
      <c r="K1035" s="50"/>
      <c r="L1035" s="51" t="s">
        <v>71</v>
      </c>
      <c r="M1035" s="77" t="s">
        <v>71</v>
      </c>
      <c r="N1035" s="52" t="s">
        <v>51</v>
      </c>
      <c r="O1035" s="118" t="s">
        <v>1872</v>
      </c>
      <c r="P1035" s="41" t="s">
        <v>2169</v>
      </c>
    </row>
    <row r="1036" spans="1:16">
      <c r="A1036" s="44">
        <v>2001020100</v>
      </c>
      <c r="B1036" s="45" t="s">
        <v>1877</v>
      </c>
      <c r="C1036" s="46">
        <v>1</v>
      </c>
      <c r="D1036" s="54" t="s">
        <v>382</v>
      </c>
      <c r="E1036" s="63">
        <v>2001020100</v>
      </c>
      <c r="F1036" s="48">
        <v>17.7</v>
      </c>
      <c r="G1036" s="103">
        <v>0.2</v>
      </c>
      <c r="H1036" s="50">
        <f t="shared" si="73"/>
        <v>14.16</v>
      </c>
      <c r="I1036" s="50"/>
      <c r="J1036" s="50"/>
      <c r="K1036" s="50"/>
      <c r="L1036" s="51" t="s">
        <v>71</v>
      </c>
      <c r="M1036" s="77" t="s">
        <v>71</v>
      </c>
      <c r="N1036" s="52" t="s">
        <v>51</v>
      </c>
      <c r="O1036" s="118" t="s">
        <v>1872</v>
      </c>
      <c r="P1036" s="41" t="s">
        <v>2169</v>
      </c>
    </row>
    <row r="1037" spans="1:16">
      <c r="A1037" s="44">
        <v>2001020106</v>
      </c>
      <c r="B1037" s="45" t="s">
        <v>1878</v>
      </c>
      <c r="C1037" s="46">
        <v>1</v>
      </c>
      <c r="D1037" s="54" t="s">
        <v>382</v>
      </c>
      <c r="E1037" s="63">
        <v>2001020106</v>
      </c>
      <c r="F1037" s="48">
        <v>11.8</v>
      </c>
      <c r="G1037" s="103">
        <v>0.2</v>
      </c>
      <c r="H1037" s="50">
        <f t="shared" si="73"/>
        <v>9.4400000000000013</v>
      </c>
      <c r="I1037" s="50"/>
      <c r="J1037" s="50"/>
      <c r="K1037" s="50"/>
      <c r="L1037" s="51" t="s">
        <v>71</v>
      </c>
      <c r="M1037" s="77" t="s">
        <v>71</v>
      </c>
      <c r="N1037" s="52" t="s">
        <v>51</v>
      </c>
      <c r="O1037" s="118" t="s">
        <v>1872</v>
      </c>
      <c r="P1037" s="41" t="s">
        <v>2169</v>
      </c>
    </row>
    <row r="1038" spans="1:16">
      <c r="A1038" s="44">
        <v>2001020200</v>
      </c>
      <c r="B1038" s="45" t="s">
        <v>1879</v>
      </c>
      <c r="C1038" s="46">
        <v>1</v>
      </c>
      <c r="D1038" s="54" t="s">
        <v>382</v>
      </c>
      <c r="E1038" s="63">
        <v>2001020200</v>
      </c>
      <c r="F1038" s="48">
        <v>8.85</v>
      </c>
      <c r="G1038" s="103">
        <v>0.2</v>
      </c>
      <c r="H1038" s="50">
        <f t="shared" si="73"/>
        <v>7.08</v>
      </c>
      <c r="I1038" s="50"/>
      <c r="J1038" s="50"/>
      <c r="K1038" s="50"/>
      <c r="L1038" s="51" t="s">
        <v>71</v>
      </c>
      <c r="M1038" s="77" t="s">
        <v>71</v>
      </c>
      <c r="N1038" s="52" t="s">
        <v>51</v>
      </c>
      <c r="O1038" s="118" t="s">
        <v>1872</v>
      </c>
      <c r="P1038" s="41" t="s">
        <v>2169</v>
      </c>
    </row>
    <row r="1039" spans="1:16">
      <c r="A1039" s="44">
        <v>2001020206</v>
      </c>
      <c r="B1039" s="45" t="s">
        <v>1880</v>
      </c>
      <c r="C1039" s="46">
        <v>1</v>
      </c>
      <c r="D1039" s="54" t="s">
        <v>382</v>
      </c>
      <c r="E1039" s="63">
        <v>2001020206</v>
      </c>
      <c r="F1039" s="48">
        <v>5.9</v>
      </c>
      <c r="G1039" s="103">
        <v>0.2</v>
      </c>
      <c r="H1039" s="50">
        <f t="shared" si="73"/>
        <v>4.7200000000000006</v>
      </c>
      <c r="I1039" s="50"/>
      <c r="J1039" s="50"/>
      <c r="K1039" s="50"/>
      <c r="L1039" s="51" t="s">
        <v>71</v>
      </c>
      <c r="M1039" s="77" t="s">
        <v>71</v>
      </c>
      <c r="N1039" s="52" t="s">
        <v>51</v>
      </c>
      <c r="O1039" s="118" t="s">
        <v>1872</v>
      </c>
      <c r="P1039" s="41" t="s">
        <v>2169</v>
      </c>
    </row>
    <row r="1040" spans="1:16">
      <c r="A1040" s="44">
        <v>2001020300</v>
      </c>
      <c r="B1040" s="45" t="s">
        <v>1881</v>
      </c>
      <c r="C1040" s="46">
        <v>1</v>
      </c>
      <c r="D1040" s="54" t="s">
        <v>382</v>
      </c>
      <c r="E1040" s="63">
        <v>2001020300</v>
      </c>
      <c r="F1040" s="48">
        <v>8.85</v>
      </c>
      <c r="G1040" s="103">
        <v>0.2</v>
      </c>
      <c r="H1040" s="50">
        <f t="shared" si="73"/>
        <v>7.08</v>
      </c>
      <c r="I1040" s="50"/>
      <c r="J1040" s="50"/>
      <c r="K1040" s="50"/>
      <c r="L1040" s="51" t="s">
        <v>71</v>
      </c>
      <c r="M1040" s="77" t="s">
        <v>71</v>
      </c>
      <c r="N1040" s="52" t="s">
        <v>51</v>
      </c>
      <c r="O1040" s="118" t="s">
        <v>1872</v>
      </c>
      <c r="P1040" s="41" t="s">
        <v>2169</v>
      </c>
    </row>
    <row r="1041" spans="1:16">
      <c r="A1041" s="44">
        <v>2001020306</v>
      </c>
      <c r="B1041" s="45" t="s">
        <v>1882</v>
      </c>
      <c r="C1041" s="46">
        <v>1</v>
      </c>
      <c r="D1041" s="54" t="s">
        <v>382</v>
      </c>
      <c r="E1041" s="63">
        <v>2001020306</v>
      </c>
      <c r="F1041" s="48">
        <v>5.9</v>
      </c>
      <c r="G1041" s="103">
        <v>0.2</v>
      </c>
      <c r="H1041" s="50">
        <f t="shared" si="73"/>
        <v>4.7200000000000006</v>
      </c>
      <c r="I1041" s="50"/>
      <c r="J1041" s="50"/>
      <c r="K1041" s="50"/>
      <c r="L1041" s="51" t="s">
        <v>71</v>
      </c>
      <c r="M1041" s="77" t="s">
        <v>71</v>
      </c>
      <c r="N1041" s="52" t="s">
        <v>51</v>
      </c>
      <c r="O1041" s="118" t="s">
        <v>1872</v>
      </c>
      <c r="P1041" s="41" t="s">
        <v>2169</v>
      </c>
    </row>
    <row r="1042" spans="1:16">
      <c r="A1042" s="44">
        <v>2002010100</v>
      </c>
      <c r="B1042" s="45" t="s">
        <v>1883</v>
      </c>
      <c r="C1042" s="46">
        <v>1</v>
      </c>
      <c r="D1042" s="54" t="s">
        <v>382</v>
      </c>
      <c r="E1042" s="63">
        <v>2002010100</v>
      </c>
      <c r="F1042" s="48">
        <v>17.7</v>
      </c>
      <c r="G1042" s="103">
        <v>0.2</v>
      </c>
      <c r="H1042" s="50">
        <f t="shared" si="73"/>
        <v>14.16</v>
      </c>
      <c r="I1042" s="50"/>
      <c r="J1042" s="50"/>
      <c r="K1042" s="50"/>
      <c r="L1042" s="51" t="s">
        <v>71</v>
      </c>
      <c r="M1042" s="77" t="s">
        <v>71</v>
      </c>
      <c r="N1042" s="52" t="s">
        <v>51</v>
      </c>
      <c r="O1042" s="118" t="s">
        <v>1872</v>
      </c>
      <c r="P1042" s="41" t="s">
        <v>2169</v>
      </c>
    </row>
    <row r="1043" spans="1:16">
      <c r="A1043" s="44">
        <v>2002010106</v>
      </c>
      <c r="B1043" s="45" t="s">
        <v>1884</v>
      </c>
      <c r="C1043" s="46">
        <v>1</v>
      </c>
      <c r="D1043" s="54" t="s">
        <v>382</v>
      </c>
      <c r="E1043" s="63">
        <v>2002010106</v>
      </c>
      <c r="F1043" s="48">
        <v>11.8</v>
      </c>
      <c r="G1043" s="103">
        <v>0.2</v>
      </c>
      <c r="H1043" s="50">
        <f t="shared" si="73"/>
        <v>9.4400000000000013</v>
      </c>
      <c r="I1043" s="50"/>
      <c r="J1043" s="50"/>
      <c r="K1043" s="50"/>
      <c r="L1043" s="51" t="s">
        <v>71</v>
      </c>
      <c r="M1043" s="77" t="s">
        <v>71</v>
      </c>
      <c r="N1043" s="52" t="s">
        <v>51</v>
      </c>
      <c r="O1043" s="118" t="s">
        <v>1872</v>
      </c>
      <c r="P1043" s="41" t="s">
        <v>2169</v>
      </c>
    </row>
    <row r="1044" spans="1:16">
      <c r="A1044" s="44">
        <v>2002010200</v>
      </c>
      <c r="B1044" s="45" t="s">
        <v>1885</v>
      </c>
      <c r="C1044" s="46">
        <v>1</v>
      </c>
      <c r="D1044" s="54" t="s">
        <v>382</v>
      </c>
      <c r="E1044" s="63">
        <v>2002010200</v>
      </c>
      <c r="F1044" s="48">
        <v>8.85</v>
      </c>
      <c r="G1044" s="103">
        <v>0.2</v>
      </c>
      <c r="H1044" s="50">
        <f t="shared" si="73"/>
        <v>7.08</v>
      </c>
      <c r="I1044" s="50"/>
      <c r="J1044" s="50"/>
      <c r="K1044" s="50"/>
      <c r="L1044" s="51" t="s">
        <v>71</v>
      </c>
      <c r="M1044" s="77" t="s">
        <v>71</v>
      </c>
      <c r="N1044" s="52" t="s">
        <v>51</v>
      </c>
      <c r="O1044" s="118" t="s">
        <v>1872</v>
      </c>
      <c r="P1044" s="41" t="s">
        <v>2169</v>
      </c>
    </row>
    <row r="1045" spans="1:16">
      <c r="A1045" s="44">
        <v>2002010206</v>
      </c>
      <c r="B1045" s="45" t="s">
        <v>1886</v>
      </c>
      <c r="C1045" s="46">
        <v>1</v>
      </c>
      <c r="D1045" s="54" t="s">
        <v>382</v>
      </c>
      <c r="E1045" s="63">
        <v>2002010206</v>
      </c>
      <c r="F1045" s="48">
        <v>5.9</v>
      </c>
      <c r="G1045" s="103">
        <v>0.2</v>
      </c>
      <c r="H1045" s="50">
        <f t="shared" si="73"/>
        <v>4.7200000000000006</v>
      </c>
      <c r="I1045" s="50"/>
      <c r="J1045" s="50"/>
      <c r="K1045" s="50"/>
      <c r="L1045" s="51" t="s">
        <v>71</v>
      </c>
      <c r="M1045" s="77" t="s">
        <v>71</v>
      </c>
      <c r="N1045" s="52" t="s">
        <v>51</v>
      </c>
      <c r="O1045" s="118" t="s">
        <v>1872</v>
      </c>
      <c r="P1045" s="41" t="s">
        <v>2169</v>
      </c>
    </row>
    <row r="1046" spans="1:16">
      <c r="A1046" s="44">
        <v>2002010300</v>
      </c>
      <c r="B1046" s="45" t="s">
        <v>1887</v>
      </c>
      <c r="C1046" s="46">
        <v>1</v>
      </c>
      <c r="D1046" s="54" t="s">
        <v>382</v>
      </c>
      <c r="E1046" s="63">
        <v>2002010300</v>
      </c>
      <c r="F1046" s="48">
        <v>8.85</v>
      </c>
      <c r="G1046" s="103">
        <v>0.2</v>
      </c>
      <c r="H1046" s="50">
        <f t="shared" si="73"/>
        <v>7.08</v>
      </c>
      <c r="I1046" s="50"/>
      <c r="J1046" s="50"/>
      <c r="K1046" s="50"/>
      <c r="L1046" s="51" t="s">
        <v>71</v>
      </c>
      <c r="M1046" s="77" t="s">
        <v>71</v>
      </c>
      <c r="N1046" s="52" t="s">
        <v>51</v>
      </c>
      <c r="O1046" s="118" t="s">
        <v>1872</v>
      </c>
      <c r="P1046" s="41" t="s">
        <v>2169</v>
      </c>
    </row>
    <row r="1047" spans="1:16">
      <c r="A1047" s="44">
        <v>2002010306</v>
      </c>
      <c r="B1047" s="45" t="s">
        <v>1888</v>
      </c>
      <c r="C1047" s="46">
        <v>1</v>
      </c>
      <c r="D1047" s="54" t="s">
        <v>382</v>
      </c>
      <c r="E1047" s="63">
        <v>2002010306</v>
      </c>
      <c r="F1047" s="48">
        <v>5.9</v>
      </c>
      <c r="G1047" s="103">
        <v>0.2</v>
      </c>
      <c r="H1047" s="50">
        <f t="shared" si="73"/>
        <v>4.7200000000000006</v>
      </c>
      <c r="I1047" s="50"/>
      <c r="J1047" s="50"/>
      <c r="K1047" s="50"/>
      <c r="L1047" s="51" t="s">
        <v>71</v>
      </c>
      <c r="M1047" s="77" t="s">
        <v>71</v>
      </c>
      <c r="N1047" s="52" t="s">
        <v>51</v>
      </c>
      <c r="O1047" s="118" t="s">
        <v>1872</v>
      </c>
      <c r="P1047" s="41" t="s">
        <v>2169</v>
      </c>
    </row>
    <row r="1048" spans="1:16">
      <c r="A1048" s="44">
        <v>2002020100</v>
      </c>
      <c r="B1048" s="45" t="s">
        <v>1889</v>
      </c>
      <c r="C1048" s="46">
        <v>1</v>
      </c>
      <c r="D1048" s="54" t="s">
        <v>382</v>
      </c>
      <c r="E1048" s="63">
        <v>2002020100</v>
      </c>
      <c r="F1048" s="48">
        <v>17.7</v>
      </c>
      <c r="G1048" s="103">
        <v>0.2</v>
      </c>
      <c r="H1048" s="50">
        <f t="shared" si="73"/>
        <v>14.16</v>
      </c>
      <c r="I1048" s="50"/>
      <c r="J1048" s="50"/>
      <c r="K1048" s="50"/>
      <c r="L1048" s="51" t="s">
        <v>71</v>
      </c>
      <c r="M1048" s="77" t="s">
        <v>71</v>
      </c>
      <c r="N1048" s="52" t="s">
        <v>51</v>
      </c>
      <c r="O1048" s="118" t="s">
        <v>1872</v>
      </c>
      <c r="P1048" s="41" t="s">
        <v>2169</v>
      </c>
    </row>
    <row r="1049" spans="1:16">
      <c r="A1049" s="44">
        <v>2002020106</v>
      </c>
      <c r="B1049" s="45" t="s">
        <v>1890</v>
      </c>
      <c r="C1049" s="46">
        <v>1</v>
      </c>
      <c r="D1049" s="54" t="s">
        <v>382</v>
      </c>
      <c r="E1049" s="63">
        <v>2002020106</v>
      </c>
      <c r="F1049" s="48">
        <v>11.8</v>
      </c>
      <c r="G1049" s="103">
        <v>0.2</v>
      </c>
      <c r="H1049" s="50">
        <f t="shared" si="73"/>
        <v>9.4400000000000013</v>
      </c>
      <c r="I1049" s="50"/>
      <c r="J1049" s="50"/>
      <c r="K1049" s="50"/>
      <c r="L1049" s="51" t="s">
        <v>71</v>
      </c>
      <c r="M1049" s="77" t="s">
        <v>71</v>
      </c>
      <c r="N1049" s="52" t="s">
        <v>51</v>
      </c>
      <c r="O1049" s="118" t="s">
        <v>1872</v>
      </c>
      <c r="P1049" s="41" t="s">
        <v>2169</v>
      </c>
    </row>
    <row r="1050" spans="1:16">
      <c r="A1050" s="44">
        <v>2002020200</v>
      </c>
      <c r="B1050" s="45" t="s">
        <v>1891</v>
      </c>
      <c r="C1050" s="46">
        <v>1</v>
      </c>
      <c r="D1050" s="54" t="s">
        <v>382</v>
      </c>
      <c r="E1050" s="63">
        <v>2002020200</v>
      </c>
      <c r="F1050" s="48">
        <v>8.85</v>
      </c>
      <c r="G1050" s="103">
        <v>0.2</v>
      </c>
      <c r="H1050" s="50">
        <f t="shared" si="73"/>
        <v>7.08</v>
      </c>
      <c r="I1050" s="50"/>
      <c r="J1050" s="50"/>
      <c r="K1050" s="50"/>
      <c r="L1050" s="51" t="s">
        <v>71</v>
      </c>
      <c r="M1050" s="77" t="s">
        <v>71</v>
      </c>
      <c r="N1050" s="52" t="s">
        <v>51</v>
      </c>
      <c r="O1050" s="118" t="s">
        <v>1872</v>
      </c>
      <c r="P1050" s="41" t="s">
        <v>2169</v>
      </c>
    </row>
    <row r="1051" spans="1:16">
      <c r="A1051" s="44">
        <v>2002020206</v>
      </c>
      <c r="B1051" s="45" t="s">
        <v>1892</v>
      </c>
      <c r="C1051" s="46">
        <v>1</v>
      </c>
      <c r="D1051" s="54" t="s">
        <v>382</v>
      </c>
      <c r="E1051" s="63">
        <v>2002020206</v>
      </c>
      <c r="F1051" s="48">
        <v>5.9</v>
      </c>
      <c r="G1051" s="103">
        <v>0.2</v>
      </c>
      <c r="H1051" s="50">
        <f t="shared" si="73"/>
        <v>4.7200000000000006</v>
      </c>
      <c r="I1051" s="50"/>
      <c r="J1051" s="50"/>
      <c r="K1051" s="50"/>
      <c r="L1051" s="51" t="s">
        <v>71</v>
      </c>
      <c r="M1051" s="77" t="s">
        <v>71</v>
      </c>
      <c r="N1051" s="52" t="s">
        <v>51</v>
      </c>
      <c r="O1051" s="118" t="s">
        <v>1872</v>
      </c>
      <c r="P1051" s="41" t="s">
        <v>2169</v>
      </c>
    </row>
    <row r="1052" spans="1:16">
      <c r="A1052" s="44">
        <v>2002020300</v>
      </c>
      <c r="B1052" s="45" t="s">
        <v>1893</v>
      </c>
      <c r="C1052" s="46">
        <v>1</v>
      </c>
      <c r="D1052" s="54" t="s">
        <v>382</v>
      </c>
      <c r="E1052" s="63">
        <v>2002020300</v>
      </c>
      <c r="F1052" s="48">
        <v>8.85</v>
      </c>
      <c r="G1052" s="103">
        <v>0.2</v>
      </c>
      <c r="H1052" s="50">
        <f t="shared" si="73"/>
        <v>7.08</v>
      </c>
      <c r="I1052" s="50"/>
      <c r="J1052" s="50"/>
      <c r="K1052" s="50"/>
      <c r="L1052" s="51" t="s">
        <v>71</v>
      </c>
      <c r="M1052" s="77" t="s">
        <v>71</v>
      </c>
      <c r="N1052" s="52" t="s">
        <v>51</v>
      </c>
      <c r="O1052" s="118" t="s">
        <v>1872</v>
      </c>
      <c r="P1052" s="41" t="s">
        <v>2169</v>
      </c>
    </row>
    <row r="1053" spans="1:16">
      <c r="A1053" s="44">
        <v>2002020306</v>
      </c>
      <c r="B1053" s="45" t="s">
        <v>1894</v>
      </c>
      <c r="C1053" s="46">
        <v>1</v>
      </c>
      <c r="D1053" s="54" t="s">
        <v>382</v>
      </c>
      <c r="E1053" s="63">
        <v>2002020306</v>
      </c>
      <c r="F1053" s="48">
        <v>5.9</v>
      </c>
      <c r="G1053" s="103">
        <v>0.2</v>
      </c>
      <c r="H1053" s="50">
        <f t="shared" si="73"/>
        <v>4.7200000000000006</v>
      </c>
      <c r="I1053" s="50"/>
      <c r="J1053" s="50"/>
      <c r="K1053" s="50"/>
      <c r="L1053" s="51" t="s">
        <v>71</v>
      </c>
      <c r="M1053" s="77" t="s">
        <v>71</v>
      </c>
      <c r="N1053" s="52" t="s">
        <v>51</v>
      </c>
      <c r="O1053" s="118" t="s">
        <v>1872</v>
      </c>
      <c r="P1053" s="41" t="s">
        <v>2169</v>
      </c>
    </row>
    <row r="1054" spans="1:16">
      <c r="A1054" s="44" t="s">
        <v>1896</v>
      </c>
      <c r="B1054" s="45" t="s">
        <v>1897</v>
      </c>
      <c r="C1054" s="46">
        <v>1</v>
      </c>
      <c r="D1054" s="54" t="s">
        <v>1898</v>
      </c>
      <c r="E1054" s="63" t="s">
        <v>1896</v>
      </c>
      <c r="F1054" s="48">
        <v>79.989999999999995</v>
      </c>
      <c r="G1054" s="103">
        <v>0.2</v>
      </c>
      <c r="H1054" s="50">
        <f t="shared" ref="H1054:H1079" si="74">F1054-(F1054*G1054)</f>
        <v>63.991999999999997</v>
      </c>
      <c r="I1054" s="50"/>
      <c r="J1054" s="50"/>
      <c r="K1054" s="50"/>
      <c r="L1054" s="51" t="s">
        <v>71</v>
      </c>
      <c r="M1054" s="77">
        <v>0.1</v>
      </c>
      <c r="N1054" s="52" t="s">
        <v>121</v>
      </c>
      <c r="O1054" s="118" t="s">
        <v>800</v>
      </c>
      <c r="P1054" s="41" t="s">
        <v>2148</v>
      </c>
    </row>
    <row r="1055" spans="1:16">
      <c r="A1055" s="44" t="s">
        <v>1895</v>
      </c>
      <c r="B1055" s="45" t="s">
        <v>1899</v>
      </c>
      <c r="C1055" s="46">
        <v>1</v>
      </c>
      <c r="D1055" s="54" t="s">
        <v>1898</v>
      </c>
      <c r="E1055" s="63" t="s">
        <v>1895</v>
      </c>
      <c r="F1055" s="48">
        <v>79.989999999999995</v>
      </c>
      <c r="G1055" s="103">
        <v>0.2</v>
      </c>
      <c r="H1055" s="50">
        <f t="shared" si="74"/>
        <v>63.991999999999997</v>
      </c>
      <c r="I1055" s="50"/>
      <c r="J1055" s="50"/>
      <c r="K1055" s="50"/>
      <c r="L1055" s="51" t="s">
        <v>71</v>
      </c>
      <c r="M1055" s="77">
        <v>0.1</v>
      </c>
      <c r="N1055" s="52" t="s">
        <v>121</v>
      </c>
      <c r="O1055" s="118" t="s">
        <v>800</v>
      </c>
      <c r="P1055" s="41" t="s">
        <v>2148</v>
      </c>
    </row>
    <row r="1056" spans="1:16">
      <c r="A1056" s="44" t="s">
        <v>1906</v>
      </c>
      <c r="B1056" s="45" t="s">
        <v>1907</v>
      </c>
      <c r="C1056" s="46">
        <v>1</v>
      </c>
      <c r="D1056" s="54" t="s">
        <v>88</v>
      </c>
      <c r="E1056" s="63" t="s">
        <v>1906</v>
      </c>
      <c r="F1056" s="48">
        <v>207</v>
      </c>
      <c r="G1056" s="103">
        <v>0.2</v>
      </c>
      <c r="H1056" s="50">
        <f t="shared" ref="H1056" si="75">F1056-(F1056*G1056)</f>
        <v>165.6</v>
      </c>
      <c r="I1056" s="50"/>
      <c r="J1056" s="50"/>
      <c r="K1056" s="50"/>
      <c r="L1056" s="51">
        <v>6</v>
      </c>
      <c r="M1056" s="77">
        <v>0.1</v>
      </c>
      <c r="N1056" s="52" t="s">
        <v>121</v>
      </c>
      <c r="O1056" s="118" t="s">
        <v>800</v>
      </c>
      <c r="P1056" s="41" t="s">
        <v>2149</v>
      </c>
    </row>
    <row r="1057" spans="1:16">
      <c r="A1057" s="44" t="s">
        <v>1942</v>
      </c>
      <c r="B1057" s="45" t="s">
        <v>1947</v>
      </c>
      <c r="C1057" s="46">
        <v>1</v>
      </c>
      <c r="D1057" s="54" t="s">
        <v>105</v>
      </c>
      <c r="E1057" s="63" t="s">
        <v>1942</v>
      </c>
      <c r="F1057" s="48">
        <v>720</v>
      </c>
      <c r="G1057" s="103">
        <v>7.0000000000000007E-2</v>
      </c>
      <c r="H1057" s="50">
        <f t="shared" si="74"/>
        <v>669.6</v>
      </c>
      <c r="I1057" s="50"/>
      <c r="J1057" s="50"/>
      <c r="K1057" s="50"/>
      <c r="L1057" s="51" t="s">
        <v>71</v>
      </c>
      <c r="M1057" s="77">
        <v>1.17</v>
      </c>
      <c r="N1057" s="52" t="s">
        <v>121</v>
      </c>
      <c r="O1057" s="118" t="s">
        <v>800</v>
      </c>
      <c r="P1057" s="41" t="s">
        <v>2148</v>
      </c>
    </row>
    <row r="1058" spans="1:16">
      <c r="A1058" s="44" t="s">
        <v>1991</v>
      </c>
      <c r="B1058" s="45" t="s">
        <v>2008</v>
      </c>
      <c r="C1058" s="46">
        <v>1</v>
      </c>
      <c r="D1058" s="54" t="s">
        <v>105</v>
      </c>
      <c r="E1058" s="63" t="s">
        <v>1991</v>
      </c>
      <c r="F1058" s="48">
        <v>32</v>
      </c>
      <c r="G1058" s="103">
        <v>0.03</v>
      </c>
      <c r="H1058" s="50">
        <f t="shared" si="74"/>
        <v>31.04</v>
      </c>
      <c r="I1058" s="50"/>
      <c r="J1058" s="50"/>
      <c r="K1058" s="50"/>
      <c r="L1058" s="51" t="s">
        <v>71</v>
      </c>
      <c r="M1058" s="77" t="s">
        <v>71</v>
      </c>
      <c r="N1058" s="52" t="s">
        <v>121</v>
      </c>
      <c r="O1058" s="118" t="s">
        <v>800</v>
      </c>
      <c r="P1058" s="41" t="s">
        <v>2148</v>
      </c>
    </row>
    <row r="1059" spans="1:16">
      <c r="A1059" s="44" t="s">
        <v>1987</v>
      </c>
      <c r="B1059" s="45" t="s">
        <v>2010</v>
      </c>
      <c r="C1059" s="46">
        <v>1</v>
      </c>
      <c r="D1059" s="54" t="s">
        <v>105</v>
      </c>
      <c r="E1059" s="63" t="s">
        <v>1987</v>
      </c>
      <c r="F1059" s="48">
        <v>240</v>
      </c>
      <c r="G1059" s="103">
        <v>0.03</v>
      </c>
      <c r="H1059" s="50">
        <f t="shared" si="74"/>
        <v>232.8</v>
      </c>
      <c r="I1059" s="50"/>
      <c r="J1059" s="50"/>
      <c r="K1059" s="50"/>
      <c r="L1059" s="51" t="s">
        <v>71</v>
      </c>
      <c r="M1059" s="77" t="s">
        <v>71</v>
      </c>
      <c r="N1059" s="52" t="s">
        <v>121</v>
      </c>
      <c r="O1059" s="118" t="s">
        <v>800</v>
      </c>
      <c r="P1059" s="41" t="s">
        <v>2148</v>
      </c>
    </row>
    <row r="1060" spans="1:16">
      <c r="A1060" s="44" t="s">
        <v>1988</v>
      </c>
      <c r="B1060" s="45" t="s">
        <v>2011</v>
      </c>
      <c r="C1060" s="46">
        <v>1</v>
      </c>
      <c r="D1060" s="54" t="s">
        <v>105</v>
      </c>
      <c r="E1060" s="63" t="s">
        <v>1988</v>
      </c>
      <c r="F1060" s="48">
        <v>332</v>
      </c>
      <c r="G1060" s="103">
        <v>0.03</v>
      </c>
      <c r="H1060" s="50">
        <f t="shared" si="74"/>
        <v>322.04000000000002</v>
      </c>
      <c r="I1060" s="50"/>
      <c r="J1060" s="50"/>
      <c r="K1060" s="50"/>
      <c r="L1060" s="51" t="s">
        <v>71</v>
      </c>
      <c r="M1060" s="77" t="s">
        <v>71</v>
      </c>
      <c r="N1060" s="52" t="s">
        <v>121</v>
      </c>
      <c r="O1060" s="118" t="s">
        <v>800</v>
      </c>
      <c r="P1060" s="41" t="s">
        <v>2148</v>
      </c>
    </row>
    <row r="1061" spans="1:16">
      <c r="A1061" s="44" t="s">
        <v>1989</v>
      </c>
      <c r="B1061" s="45" t="s">
        <v>2012</v>
      </c>
      <c r="C1061" s="46">
        <v>1</v>
      </c>
      <c r="D1061" s="54" t="s">
        <v>105</v>
      </c>
      <c r="E1061" s="63" t="s">
        <v>1989</v>
      </c>
      <c r="F1061" s="48">
        <v>249</v>
      </c>
      <c r="G1061" s="103">
        <v>0.03</v>
      </c>
      <c r="H1061" s="50">
        <f t="shared" si="74"/>
        <v>241.53</v>
      </c>
      <c r="I1061" s="50"/>
      <c r="J1061" s="50"/>
      <c r="K1061" s="50"/>
      <c r="L1061" s="51" t="s">
        <v>71</v>
      </c>
      <c r="M1061" s="77" t="s">
        <v>71</v>
      </c>
      <c r="N1061" s="52" t="s">
        <v>121</v>
      </c>
      <c r="O1061" s="118" t="s">
        <v>800</v>
      </c>
      <c r="P1061" s="41" t="s">
        <v>2148</v>
      </c>
    </row>
    <row r="1062" spans="1:16">
      <c r="A1062" s="44" t="s">
        <v>1943</v>
      </c>
      <c r="B1062" s="45" t="s">
        <v>1948</v>
      </c>
      <c r="C1062" s="46">
        <v>1</v>
      </c>
      <c r="D1062" s="54" t="s">
        <v>105</v>
      </c>
      <c r="E1062" s="63" t="s">
        <v>1943</v>
      </c>
      <c r="F1062" s="48">
        <v>980</v>
      </c>
      <c r="G1062" s="103">
        <v>7.0000000000000007E-2</v>
      </c>
      <c r="H1062" s="50">
        <f t="shared" si="74"/>
        <v>911.4</v>
      </c>
      <c r="I1062" s="50"/>
      <c r="J1062" s="50"/>
      <c r="K1062" s="50"/>
      <c r="L1062" s="51" t="s">
        <v>71</v>
      </c>
      <c r="M1062" s="77">
        <v>1.67</v>
      </c>
      <c r="N1062" s="52" t="s">
        <v>121</v>
      </c>
      <c r="O1062" s="118" t="s">
        <v>800</v>
      </c>
      <c r="P1062" s="41" t="s">
        <v>2148</v>
      </c>
    </row>
    <row r="1063" spans="1:16">
      <c r="A1063" s="44" t="s">
        <v>1991</v>
      </c>
      <c r="B1063" s="45" t="s">
        <v>2008</v>
      </c>
      <c r="C1063" s="46">
        <v>1</v>
      </c>
      <c r="D1063" s="54" t="s">
        <v>105</v>
      </c>
      <c r="E1063" s="63" t="s">
        <v>1991</v>
      </c>
      <c r="F1063" s="48">
        <v>32</v>
      </c>
      <c r="G1063" s="103">
        <v>0.03</v>
      </c>
      <c r="H1063" s="50">
        <f t="shared" si="74"/>
        <v>31.04</v>
      </c>
      <c r="I1063" s="50"/>
      <c r="J1063" s="50"/>
      <c r="K1063" s="50"/>
      <c r="L1063" s="51" t="s">
        <v>71</v>
      </c>
      <c r="M1063" s="77" t="s">
        <v>71</v>
      </c>
      <c r="N1063" s="52" t="s">
        <v>121</v>
      </c>
      <c r="O1063" s="118" t="s">
        <v>800</v>
      </c>
      <c r="P1063" s="41" t="s">
        <v>2148</v>
      </c>
    </row>
    <row r="1064" spans="1:16">
      <c r="A1064" s="44" t="s">
        <v>1986</v>
      </c>
      <c r="B1064" s="45" t="s">
        <v>2009</v>
      </c>
      <c r="C1064" s="46">
        <v>1</v>
      </c>
      <c r="D1064" s="54" t="s">
        <v>105</v>
      </c>
      <c r="E1064" s="63" t="s">
        <v>1986</v>
      </c>
      <c r="F1064" s="48">
        <v>128</v>
      </c>
      <c r="G1064" s="103">
        <v>0.03</v>
      </c>
      <c r="H1064" s="50">
        <f t="shared" si="74"/>
        <v>124.16</v>
      </c>
      <c r="I1064" s="50"/>
      <c r="J1064" s="50"/>
      <c r="K1064" s="50"/>
      <c r="L1064" s="51" t="s">
        <v>71</v>
      </c>
      <c r="M1064" s="77">
        <v>0.32</v>
      </c>
      <c r="N1064" s="52" t="s">
        <v>121</v>
      </c>
      <c r="O1064" s="118" t="s">
        <v>800</v>
      </c>
      <c r="P1064" s="41" t="s">
        <v>2148</v>
      </c>
    </row>
    <row r="1065" spans="1:16">
      <c r="A1065" s="44" t="s">
        <v>1992</v>
      </c>
      <c r="B1065" s="45" t="s">
        <v>2010</v>
      </c>
      <c r="C1065" s="46">
        <v>1</v>
      </c>
      <c r="D1065" s="54" t="s">
        <v>105</v>
      </c>
      <c r="E1065" s="63" t="s">
        <v>1992</v>
      </c>
      <c r="F1065" s="48">
        <v>280</v>
      </c>
      <c r="G1065" s="103">
        <v>0.03</v>
      </c>
      <c r="H1065" s="50">
        <f t="shared" si="74"/>
        <v>271.60000000000002</v>
      </c>
      <c r="I1065" s="50"/>
      <c r="J1065" s="50"/>
      <c r="K1065" s="50"/>
      <c r="L1065" s="51" t="s">
        <v>71</v>
      </c>
      <c r="M1065" s="77" t="s">
        <v>71</v>
      </c>
      <c r="N1065" s="52" t="s">
        <v>121</v>
      </c>
      <c r="O1065" s="118" t="s">
        <v>800</v>
      </c>
      <c r="P1065" s="41" t="s">
        <v>2148</v>
      </c>
    </row>
    <row r="1066" spans="1:16">
      <c r="A1066" s="44" t="s">
        <v>1993</v>
      </c>
      <c r="B1066" s="45" t="s">
        <v>2011</v>
      </c>
      <c r="C1066" s="46">
        <v>1</v>
      </c>
      <c r="D1066" s="54" t="s">
        <v>105</v>
      </c>
      <c r="E1066" s="63" t="s">
        <v>1993</v>
      </c>
      <c r="F1066" s="48">
        <v>372</v>
      </c>
      <c r="G1066" s="103">
        <v>0.03</v>
      </c>
      <c r="H1066" s="50">
        <f t="shared" si="74"/>
        <v>360.84</v>
      </c>
      <c r="I1066" s="50"/>
      <c r="J1066" s="50"/>
      <c r="K1066" s="50"/>
      <c r="L1066" s="51" t="s">
        <v>71</v>
      </c>
      <c r="M1066" s="77" t="s">
        <v>71</v>
      </c>
      <c r="N1066" s="52" t="s">
        <v>121</v>
      </c>
      <c r="O1066" s="118" t="s">
        <v>800</v>
      </c>
      <c r="P1066" s="41" t="s">
        <v>2148</v>
      </c>
    </row>
    <row r="1067" spans="1:16">
      <c r="A1067" s="44" t="s">
        <v>1994</v>
      </c>
      <c r="B1067" s="45" t="s">
        <v>2013</v>
      </c>
      <c r="C1067" s="46">
        <v>1</v>
      </c>
      <c r="D1067" s="54" t="s">
        <v>105</v>
      </c>
      <c r="E1067" s="63" t="s">
        <v>1994</v>
      </c>
      <c r="F1067" s="48">
        <v>200</v>
      </c>
      <c r="G1067" s="103">
        <v>0.03</v>
      </c>
      <c r="H1067" s="50">
        <f t="shared" si="74"/>
        <v>194</v>
      </c>
      <c r="I1067" s="50"/>
      <c r="J1067" s="50"/>
      <c r="K1067" s="50"/>
      <c r="L1067" s="51" t="s">
        <v>71</v>
      </c>
      <c r="M1067" s="77" t="s">
        <v>71</v>
      </c>
      <c r="N1067" s="52" t="s">
        <v>121</v>
      </c>
      <c r="O1067" s="118" t="s">
        <v>800</v>
      </c>
      <c r="P1067" s="41" t="s">
        <v>2148</v>
      </c>
    </row>
    <row r="1068" spans="1:16">
      <c r="A1068" s="44" t="s">
        <v>1995</v>
      </c>
      <c r="B1068" s="45" t="s">
        <v>2014</v>
      </c>
      <c r="C1068" s="46">
        <v>1</v>
      </c>
      <c r="D1068" s="54" t="s">
        <v>105</v>
      </c>
      <c r="E1068" s="63" t="s">
        <v>1995</v>
      </c>
      <c r="F1068" s="48">
        <v>220</v>
      </c>
      <c r="G1068" s="103">
        <v>0.03</v>
      </c>
      <c r="H1068" s="50">
        <f t="shared" si="74"/>
        <v>213.4</v>
      </c>
      <c r="I1068" s="50"/>
      <c r="J1068" s="50"/>
      <c r="K1068" s="50"/>
      <c r="L1068" s="51" t="s">
        <v>71</v>
      </c>
      <c r="M1068" s="77" t="s">
        <v>71</v>
      </c>
      <c r="N1068" s="52" t="s">
        <v>121</v>
      </c>
      <c r="O1068" s="118" t="s">
        <v>800</v>
      </c>
      <c r="P1068" s="41" t="s">
        <v>2148</v>
      </c>
    </row>
    <row r="1069" spans="1:16">
      <c r="A1069" s="44" t="s">
        <v>1944</v>
      </c>
      <c r="B1069" s="45" t="s">
        <v>1949</v>
      </c>
      <c r="C1069" s="46">
        <v>1</v>
      </c>
      <c r="D1069" s="54" t="s">
        <v>105</v>
      </c>
      <c r="E1069" s="63" t="s">
        <v>1944</v>
      </c>
      <c r="F1069" s="48">
        <v>1480</v>
      </c>
      <c r="G1069" s="103">
        <v>7.0000000000000007E-2</v>
      </c>
      <c r="H1069" s="50">
        <f t="shared" si="74"/>
        <v>1376.4</v>
      </c>
      <c r="I1069" s="50"/>
      <c r="J1069" s="50"/>
      <c r="K1069" s="50"/>
      <c r="L1069" s="51" t="s">
        <v>71</v>
      </c>
      <c r="M1069" s="77">
        <v>2.5</v>
      </c>
      <c r="N1069" s="52" t="s">
        <v>121</v>
      </c>
      <c r="O1069" s="118" t="s">
        <v>800</v>
      </c>
      <c r="P1069" s="41" t="s">
        <v>2148</v>
      </c>
    </row>
    <row r="1070" spans="1:16">
      <c r="A1070" s="44" t="s">
        <v>1996</v>
      </c>
      <c r="B1070" s="45" t="s">
        <v>2008</v>
      </c>
      <c r="C1070" s="46">
        <v>1</v>
      </c>
      <c r="D1070" s="54" t="s">
        <v>105</v>
      </c>
      <c r="E1070" s="63" t="s">
        <v>1996</v>
      </c>
      <c r="F1070" s="48">
        <v>32</v>
      </c>
      <c r="G1070" s="103">
        <v>0.03</v>
      </c>
      <c r="H1070" s="50">
        <f t="shared" si="74"/>
        <v>31.04</v>
      </c>
      <c r="I1070" s="50"/>
      <c r="J1070" s="50"/>
      <c r="K1070" s="50"/>
      <c r="L1070" s="51" t="s">
        <v>71</v>
      </c>
      <c r="M1070" s="77" t="s">
        <v>71</v>
      </c>
      <c r="N1070" s="52" t="s">
        <v>121</v>
      </c>
      <c r="O1070" s="118" t="s">
        <v>800</v>
      </c>
      <c r="P1070" s="41" t="s">
        <v>2148</v>
      </c>
    </row>
    <row r="1071" spans="1:16">
      <c r="A1071" s="44" t="s">
        <v>1997</v>
      </c>
      <c r="B1071" s="45" t="s">
        <v>2015</v>
      </c>
      <c r="C1071" s="46">
        <v>1</v>
      </c>
      <c r="D1071" s="54" t="s">
        <v>105</v>
      </c>
      <c r="E1071" s="63" t="s">
        <v>1997</v>
      </c>
      <c r="F1071" s="48">
        <v>256</v>
      </c>
      <c r="G1071" s="103">
        <v>0.03</v>
      </c>
      <c r="H1071" s="50">
        <f t="shared" si="74"/>
        <v>248.32</v>
      </c>
      <c r="I1071" s="50"/>
      <c r="J1071" s="50"/>
      <c r="K1071" s="50"/>
      <c r="L1071" s="51" t="s">
        <v>71</v>
      </c>
      <c r="M1071" s="77">
        <v>0.64</v>
      </c>
      <c r="N1071" s="52" t="s">
        <v>121</v>
      </c>
      <c r="O1071" s="118" t="s">
        <v>800</v>
      </c>
      <c r="P1071" s="41" t="s">
        <v>2148</v>
      </c>
    </row>
    <row r="1072" spans="1:16">
      <c r="A1072" s="44" t="s">
        <v>1998</v>
      </c>
      <c r="B1072" s="45" t="s">
        <v>2010</v>
      </c>
      <c r="C1072" s="46">
        <v>1</v>
      </c>
      <c r="D1072" s="54" t="s">
        <v>105</v>
      </c>
      <c r="E1072" s="63" t="s">
        <v>1998</v>
      </c>
      <c r="F1072" s="48">
        <f>2*280</f>
        <v>560</v>
      </c>
      <c r="G1072" s="103">
        <v>0.03</v>
      </c>
      <c r="H1072" s="50">
        <f t="shared" si="74"/>
        <v>543.20000000000005</v>
      </c>
      <c r="I1072" s="50"/>
      <c r="J1072" s="50"/>
      <c r="K1072" s="50"/>
      <c r="L1072" s="51" t="s">
        <v>71</v>
      </c>
      <c r="M1072" s="77" t="s">
        <v>71</v>
      </c>
      <c r="N1072" s="52" t="s">
        <v>121</v>
      </c>
      <c r="O1072" s="118" t="s">
        <v>800</v>
      </c>
      <c r="P1072" s="41" t="s">
        <v>2148</v>
      </c>
    </row>
    <row r="1073" spans="1:16">
      <c r="A1073" s="44" t="s">
        <v>1999</v>
      </c>
      <c r="B1073" s="45" t="s">
        <v>2011</v>
      </c>
      <c r="C1073" s="46">
        <v>1</v>
      </c>
      <c r="D1073" s="54" t="s">
        <v>105</v>
      </c>
      <c r="E1073" s="63" t="s">
        <v>1999</v>
      </c>
      <c r="F1073" s="48">
        <f>2*372</f>
        <v>744</v>
      </c>
      <c r="G1073" s="103">
        <v>0.03</v>
      </c>
      <c r="H1073" s="50">
        <f t="shared" si="74"/>
        <v>721.68</v>
      </c>
      <c r="I1073" s="50"/>
      <c r="J1073" s="50"/>
      <c r="K1073" s="50"/>
      <c r="L1073" s="51" t="s">
        <v>71</v>
      </c>
      <c r="M1073" s="77" t="s">
        <v>71</v>
      </c>
      <c r="N1073" s="52" t="s">
        <v>121</v>
      </c>
      <c r="O1073" s="118" t="s">
        <v>800</v>
      </c>
      <c r="P1073" s="41" t="s">
        <v>2148</v>
      </c>
    </row>
    <row r="1074" spans="1:16">
      <c r="A1074" s="44" t="s">
        <v>2000</v>
      </c>
      <c r="B1074" s="45" t="s">
        <v>2013</v>
      </c>
      <c r="C1074" s="46">
        <v>1</v>
      </c>
      <c r="D1074" s="54" t="s">
        <v>105</v>
      </c>
      <c r="E1074" s="63" t="s">
        <v>2000</v>
      </c>
      <c r="F1074" s="48">
        <v>200</v>
      </c>
      <c r="G1074" s="103">
        <v>0.03</v>
      </c>
      <c r="H1074" s="50">
        <f t="shared" si="74"/>
        <v>194</v>
      </c>
      <c r="I1074" s="50"/>
      <c r="J1074" s="50"/>
      <c r="K1074" s="50"/>
      <c r="L1074" s="51" t="s">
        <v>71</v>
      </c>
      <c r="M1074" s="77" t="s">
        <v>71</v>
      </c>
      <c r="N1074" s="52" t="s">
        <v>121</v>
      </c>
      <c r="O1074" s="118" t="s">
        <v>800</v>
      </c>
      <c r="P1074" s="41" t="s">
        <v>2148</v>
      </c>
    </row>
    <row r="1075" spans="1:16">
      <c r="A1075" s="44" t="s">
        <v>2001</v>
      </c>
      <c r="B1075" s="45" t="s">
        <v>2014</v>
      </c>
      <c r="C1075" s="46">
        <v>1</v>
      </c>
      <c r="D1075" s="54" t="s">
        <v>105</v>
      </c>
      <c r="E1075" s="63" t="s">
        <v>2001</v>
      </c>
      <c r="F1075" s="48">
        <v>220</v>
      </c>
      <c r="G1075" s="103">
        <v>0.03</v>
      </c>
      <c r="H1075" s="50">
        <f t="shared" si="74"/>
        <v>213.4</v>
      </c>
      <c r="I1075" s="50"/>
      <c r="J1075" s="50"/>
      <c r="K1075" s="50"/>
      <c r="L1075" s="51" t="s">
        <v>71</v>
      </c>
      <c r="M1075" s="77" t="s">
        <v>71</v>
      </c>
      <c r="N1075" s="52" t="s">
        <v>121</v>
      </c>
      <c r="O1075" s="118" t="s">
        <v>800</v>
      </c>
      <c r="P1075" s="41" t="s">
        <v>2148</v>
      </c>
    </row>
    <row r="1076" spans="1:16">
      <c r="A1076" s="44" t="s">
        <v>1990</v>
      </c>
      <c r="B1076" s="45" t="s">
        <v>2016</v>
      </c>
      <c r="C1076" s="46">
        <v>1</v>
      </c>
      <c r="D1076" s="54" t="s">
        <v>105</v>
      </c>
      <c r="E1076" s="63" t="s">
        <v>1990</v>
      </c>
      <c r="F1076" s="48">
        <v>20</v>
      </c>
      <c r="G1076" s="103">
        <v>0.03</v>
      </c>
      <c r="H1076" s="50">
        <f t="shared" si="74"/>
        <v>19.399999999999999</v>
      </c>
      <c r="I1076" s="50"/>
      <c r="J1076" s="50"/>
      <c r="K1076" s="50"/>
      <c r="L1076" s="51" t="s">
        <v>71</v>
      </c>
      <c r="M1076" s="77" t="s">
        <v>71</v>
      </c>
      <c r="N1076" s="52" t="s">
        <v>121</v>
      </c>
      <c r="O1076" s="118" t="s">
        <v>800</v>
      </c>
      <c r="P1076" s="41" t="s">
        <v>2148</v>
      </c>
    </row>
    <row r="1077" spans="1:16">
      <c r="A1077" s="44" t="s">
        <v>1945</v>
      </c>
      <c r="B1077" s="45" t="s">
        <v>1950</v>
      </c>
      <c r="C1077" s="46">
        <v>1</v>
      </c>
      <c r="D1077" s="54" t="s">
        <v>105</v>
      </c>
      <c r="E1077" s="63" t="s">
        <v>1945</v>
      </c>
      <c r="F1077" s="48">
        <v>2580</v>
      </c>
      <c r="G1077" s="103">
        <v>7.0000000000000007E-2</v>
      </c>
      <c r="H1077" s="50">
        <f t="shared" si="74"/>
        <v>2399.4</v>
      </c>
      <c r="I1077" s="50"/>
      <c r="J1077" s="50"/>
      <c r="K1077" s="50"/>
      <c r="L1077" s="51" t="s">
        <v>71</v>
      </c>
      <c r="M1077" s="77">
        <v>1.67</v>
      </c>
      <c r="N1077" s="52" t="s">
        <v>121</v>
      </c>
      <c r="O1077" s="118" t="s">
        <v>800</v>
      </c>
      <c r="P1077" s="41" t="s">
        <v>2148</v>
      </c>
    </row>
    <row r="1078" spans="1:16">
      <c r="A1078" s="44" t="s">
        <v>2002</v>
      </c>
      <c r="B1078" s="45" t="s">
        <v>2017</v>
      </c>
      <c r="C1078" s="46">
        <v>1</v>
      </c>
      <c r="D1078" s="54" t="s">
        <v>105</v>
      </c>
      <c r="E1078" s="63" t="s">
        <v>2002</v>
      </c>
      <c r="F1078" s="48">
        <v>0</v>
      </c>
      <c r="G1078" s="103"/>
      <c r="H1078" s="50">
        <f t="shared" si="74"/>
        <v>0</v>
      </c>
      <c r="I1078" s="50"/>
      <c r="J1078" s="50"/>
      <c r="K1078" s="50"/>
      <c r="L1078" s="51" t="s">
        <v>71</v>
      </c>
      <c r="M1078" s="77" t="s">
        <v>71</v>
      </c>
      <c r="N1078" s="52" t="s">
        <v>121</v>
      </c>
      <c r="O1078" s="118" t="s">
        <v>800</v>
      </c>
      <c r="P1078" s="41" t="s">
        <v>2148</v>
      </c>
    </row>
    <row r="1079" spans="1:16">
      <c r="A1079" s="44" t="s">
        <v>1946</v>
      </c>
      <c r="B1079" s="45" t="s">
        <v>1951</v>
      </c>
      <c r="C1079" s="46">
        <v>1</v>
      </c>
      <c r="D1079" s="54" t="s">
        <v>105</v>
      </c>
      <c r="E1079" s="63" t="s">
        <v>1946</v>
      </c>
      <c r="F1079" s="48">
        <v>3290</v>
      </c>
      <c r="G1079" s="103">
        <v>7.0000000000000007E-2</v>
      </c>
      <c r="H1079" s="50">
        <f t="shared" si="74"/>
        <v>3059.7</v>
      </c>
      <c r="I1079" s="50"/>
      <c r="J1079" s="50"/>
      <c r="K1079" s="50"/>
      <c r="L1079" s="51" t="s">
        <v>71</v>
      </c>
      <c r="M1079" s="77">
        <v>2.5</v>
      </c>
      <c r="N1079" s="52" t="s">
        <v>121</v>
      </c>
      <c r="O1079" s="118" t="s">
        <v>800</v>
      </c>
      <c r="P1079" s="41" t="s">
        <v>2148</v>
      </c>
    </row>
    <row r="1080" spans="1:16">
      <c r="A1080" s="44" t="s">
        <v>2003</v>
      </c>
      <c r="B1080" s="45" t="s">
        <v>2018</v>
      </c>
      <c r="C1080" s="46">
        <v>1</v>
      </c>
      <c r="D1080" s="54" t="s">
        <v>105</v>
      </c>
      <c r="E1080" s="63" t="s">
        <v>2003</v>
      </c>
      <c r="F1080" s="48">
        <v>240</v>
      </c>
      <c r="G1080" s="103">
        <v>7.0000000000000007E-2</v>
      </c>
      <c r="H1080" s="50">
        <f t="shared" ref="H1080:H1086" si="76">F1080-(F1080*G1080)</f>
        <v>223.2</v>
      </c>
      <c r="I1080" s="50"/>
      <c r="J1080" s="50"/>
      <c r="K1080" s="50"/>
      <c r="L1080" s="51" t="s">
        <v>71</v>
      </c>
      <c r="M1080" s="77" t="s">
        <v>71</v>
      </c>
      <c r="N1080" s="52" t="s">
        <v>121</v>
      </c>
      <c r="O1080" s="118" t="s">
        <v>800</v>
      </c>
      <c r="P1080" s="41" t="s">
        <v>2148</v>
      </c>
    </row>
    <row r="1081" spans="1:16">
      <c r="A1081" s="44" t="s">
        <v>2004</v>
      </c>
      <c r="B1081" s="45" t="s">
        <v>2019</v>
      </c>
      <c r="C1081" s="46">
        <v>1</v>
      </c>
      <c r="D1081" s="54" t="s">
        <v>105</v>
      </c>
      <c r="E1081" s="63" t="s">
        <v>2004</v>
      </c>
      <c r="F1081" s="48">
        <v>750</v>
      </c>
      <c r="G1081" s="103">
        <v>0.03</v>
      </c>
      <c r="H1081" s="50">
        <f t="shared" si="76"/>
        <v>727.5</v>
      </c>
      <c r="I1081" s="50"/>
      <c r="J1081" s="50"/>
      <c r="K1081" s="50"/>
      <c r="L1081" s="51" t="s">
        <v>71</v>
      </c>
      <c r="M1081" s="77" t="s">
        <v>71</v>
      </c>
      <c r="N1081" s="52" t="s">
        <v>121</v>
      </c>
      <c r="O1081" s="118" t="s">
        <v>800</v>
      </c>
      <c r="P1081" s="41" t="s">
        <v>2148</v>
      </c>
    </row>
    <row r="1082" spans="1:16">
      <c r="A1082" s="44" t="s">
        <v>2005</v>
      </c>
      <c r="B1082" s="45" t="s">
        <v>2020</v>
      </c>
      <c r="C1082" s="46">
        <v>1</v>
      </c>
      <c r="D1082" s="54" t="s">
        <v>105</v>
      </c>
      <c r="E1082" s="63" t="s">
        <v>2005</v>
      </c>
      <c r="F1082" s="48">
        <f>1260</f>
        <v>1260</v>
      </c>
      <c r="G1082" s="103">
        <v>0.03</v>
      </c>
      <c r="H1082" s="50">
        <f t="shared" si="76"/>
        <v>1222.2</v>
      </c>
      <c r="I1082" s="50"/>
      <c r="J1082" s="50"/>
      <c r="K1082" s="50"/>
      <c r="L1082" s="51" t="s">
        <v>71</v>
      </c>
      <c r="M1082" s="77" t="s">
        <v>71</v>
      </c>
      <c r="N1082" s="52" t="s">
        <v>121</v>
      </c>
      <c r="O1082" s="118" t="s">
        <v>800</v>
      </c>
      <c r="P1082" s="41" t="s">
        <v>2148</v>
      </c>
    </row>
    <row r="1083" spans="1:16">
      <c r="A1083" s="44" t="s">
        <v>2006</v>
      </c>
      <c r="B1083" s="45" t="s">
        <v>2021</v>
      </c>
      <c r="C1083" s="46">
        <v>1</v>
      </c>
      <c r="D1083" s="54" t="s">
        <v>105</v>
      </c>
      <c r="E1083" s="63" t="s">
        <v>2006</v>
      </c>
      <c r="F1083" s="48">
        <f>2110</f>
        <v>2110</v>
      </c>
      <c r="G1083" s="103">
        <v>0.03</v>
      </c>
      <c r="H1083" s="50">
        <f t="shared" si="76"/>
        <v>2046.7</v>
      </c>
      <c r="I1083" s="50"/>
      <c r="J1083" s="50"/>
      <c r="K1083" s="50"/>
      <c r="L1083" s="51" t="s">
        <v>71</v>
      </c>
      <c r="M1083" s="77" t="s">
        <v>71</v>
      </c>
      <c r="N1083" s="52" t="s">
        <v>121</v>
      </c>
      <c r="O1083" s="118" t="s">
        <v>800</v>
      </c>
      <c r="P1083" s="41" t="s">
        <v>2148</v>
      </c>
    </row>
    <row r="1084" spans="1:16">
      <c r="A1084" s="44" t="s">
        <v>2007</v>
      </c>
      <c r="B1084" s="45" t="s">
        <v>2022</v>
      </c>
      <c r="C1084" s="46">
        <v>1</v>
      </c>
      <c r="D1084" s="54" t="s">
        <v>105</v>
      </c>
      <c r="E1084" s="63" t="s">
        <v>2007</v>
      </c>
      <c r="F1084" s="48">
        <f>480</f>
        <v>480</v>
      </c>
      <c r="G1084" s="103">
        <v>0.03</v>
      </c>
      <c r="H1084" s="50">
        <f t="shared" si="76"/>
        <v>465.6</v>
      </c>
      <c r="I1084" s="50"/>
      <c r="J1084" s="50"/>
      <c r="K1084" s="50"/>
      <c r="L1084" s="51" t="s">
        <v>71</v>
      </c>
      <c r="M1084" s="77" t="s">
        <v>71</v>
      </c>
      <c r="N1084" s="52" t="s">
        <v>121</v>
      </c>
      <c r="O1084" s="118" t="s">
        <v>800</v>
      </c>
      <c r="P1084" s="41" t="s">
        <v>2148</v>
      </c>
    </row>
    <row r="1085" spans="1:16">
      <c r="A1085" s="44" t="s">
        <v>2089</v>
      </c>
      <c r="B1085" s="45" t="s">
        <v>2090</v>
      </c>
      <c r="C1085" s="46">
        <v>1</v>
      </c>
      <c r="D1085" s="54" t="s">
        <v>83</v>
      </c>
      <c r="E1085" s="63" t="s">
        <v>2089</v>
      </c>
      <c r="F1085" s="48">
        <v>99.17</v>
      </c>
      <c r="G1085" s="103">
        <v>0.17</v>
      </c>
      <c r="H1085" s="50">
        <f t="shared" si="76"/>
        <v>82.311099999999996</v>
      </c>
      <c r="I1085" s="50"/>
      <c r="J1085" s="50"/>
      <c r="K1085" s="50"/>
      <c r="L1085" s="51" t="s">
        <v>71</v>
      </c>
      <c r="M1085" s="77">
        <v>0.02</v>
      </c>
      <c r="N1085" s="52" t="s">
        <v>121</v>
      </c>
      <c r="O1085" s="118" t="s">
        <v>800</v>
      </c>
      <c r="P1085" s="121" t="s">
        <v>2148</v>
      </c>
    </row>
    <row r="1086" spans="1:16">
      <c r="A1086" s="44" t="s">
        <v>2094</v>
      </c>
      <c r="B1086" s="45" t="s">
        <v>2093</v>
      </c>
      <c r="C1086" s="46">
        <v>1</v>
      </c>
      <c r="D1086" s="54" t="s">
        <v>83</v>
      </c>
      <c r="E1086" s="63" t="s">
        <v>2094</v>
      </c>
      <c r="F1086" s="48">
        <v>140.83000000000001</v>
      </c>
      <c r="G1086" s="103">
        <v>0.17</v>
      </c>
      <c r="H1086" s="50">
        <f t="shared" si="76"/>
        <v>116.88890000000001</v>
      </c>
      <c r="I1086" s="50"/>
      <c r="J1086" s="50"/>
      <c r="K1086" s="50"/>
      <c r="L1086" s="51" t="s">
        <v>71</v>
      </c>
      <c r="M1086" s="77">
        <v>0.02</v>
      </c>
      <c r="N1086" s="52" t="s">
        <v>121</v>
      </c>
      <c r="O1086" s="118" t="s">
        <v>800</v>
      </c>
      <c r="P1086" s="121" t="s">
        <v>2148</v>
      </c>
    </row>
    <row r="1087" spans="1:16">
      <c r="A1087" s="44" t="s">
        <v>2095</v>
      </c>
      <c r="B1087" s="45" t="s">
        <v>2096</v>
      </c>
      <c r="C1087" s="46">
        <v>1</v>
      </c>
      <c r="D1087" s="54" t="s">
        <v>83</v>
      </c>
      <c r="E1087" s="63" t="s">
        <v>2095</v>
      </c>
      <c r="F1087" s="48">
        <v>140.83000000000001</v>
      </c>
      <c r="G1087" s="103">
        <v>0.17</v>
      </c>
      <c r="H1087" s="50">
        <f t="shared" ref="H1087" si="77">F1087-(F1087*G1087)</f>
        <v>116.88890000000001</v>
      </c>
      <c r="I1087" s="50"/>
      <c r="J1087" s="50"/>
      <c r="K1087" s="50"/>
      <c r="L1087" s="51" t="s">
        <v>71</v>
      </c>
      <c r="M1087" s="77">
        <v>0.05</v>
      </c>
      <c r="N1087" s="52" t="s">
        <v>121</v>
      </c>
      <c r="O1087" s="118" t="s">
        <v>800</v>
      </c>
      <c r="P1087" s="121" t="s">
        <v>2148</v>
      </c>
    </row>
    <row r="1088" spans="1:16">
      <c r="A1088" s="44" t="s">
        <v>2097</v>
      </c>
      <c r="B1088" s="45" t="s">
        <v>2098</v>
      </c>
      <c r="C1088" s="46">
        <v>1</v>
      </c>
      <c r="D1088" s="54" t="s">
        <v>93</v>
      </c>
      <c r="E1088" s="63" t="s">
        <v>2097</v>
      </c>
      <c r="F1088" s="48">
        <v>79.989999999999995</v>
      </c>
      <c r="G1088" s="103">
        <v>0.2</v>
      </c>
      <c r="H1088" s="50">
        <f t="shared" ref="H1088" si="78">F1088-(F1088*G1088)</f>
        <v>63.991999999999997</v>
      </c>
      <c r="I1088" s="50"/>
      <c r="J1088" s="50"/>
      <c r="K1088" s="50"/>
      <c r="L1088" s="51" t="s">
        <v>71</v>
      </c>
      <c r="M1088" s="77" t="s">
        <v>71</v>
      </c>
      <c r="N1088" s="52" t="s">
        <v>121</v>
      </c>
      <c r="O1088" s="118" t="s">
        <v>800</v>
      </c>
      <c r="P1088" s="41" t="s">
        <v>2148</v>
      </c>
    </row>
    <row r="1089" spans="1:16">
      <c r="A1089" s="44" t="s">
        <v>2076</v>
      </c>
      <c r="B1089" s="45" t="s">
        <v>2099</v>
      </c>
      <c r="C1089" s="46">
        <v>1</v>
      </c>
      <c r="D1089" s="54" t="s">
        <v>93</v>
      </c>
      <c r="E1089" s="63" t="s">
        <v>2076</v>
      </c>
      <c r="F1089" s="48">
        <v>79.989999999999995</v>
      </c>
      <c r="G1089" s="103">
        <v>0.2</v>
      </c>
      <c r="H1089" s="50">
        <f t="shared" ref="H1089" si="79">F1089-(F1089*G1089)</f>
        <v>63.991999999999997</v>
      </c>
      <c r="I1089" s="50"/>
      <c r="J1089" s="50"/>
      <c r="K1089" s="50"/>
      <c r="L1089" s="51" t="s">
        <v>71</v>
      </c>
      <c r="M1089" s="77" t="s">
        <v>71</v>
      </c>
      <c r="N1089" s="52" t="s">
        <v>121</v>
      </c>
      <c r="O1089" s="118" t="s">
        <v>800</v>
      </c>
      <c r="P1089" s="41" t="s">
        <v>2148</v>
      </c>
    </row>
    <row r="1090" spans="1:16">
      <c r="A1090" s="44" t="s">
        <v>2380</v>
      </c>
      <c r="B1090" s="45" t="s">
        <v>2119</v>
      </c>
      <c r="C1090" s="46">
        <v>1</v>
      </c>
      <c r="D1090" s="54" t="s">
        <v>953</v>
      </c>
      <c r="E1090" s="63" t="s">
        <v>2380</v>
      </c>
      <c r="F1090" s="48">
        <v>104.17</v>
      </c>
      <c r="G1090" s="103">
        <v>0.2</v>
      </c>
      <c r="H1090" s="50">
        <f t="shared" ref="H1090" si="80">F1090-(F1090*G1090)</f>
        <v>83.335999999999999</v>
      </c>
      <c r="I1090" s="50"/>
      <c r="J1090" s="50"/>
      <c r="K1090" s="50"/>
      <c r="L1090" s="51" t="s">
        <v>71</v>
      </c>
      <c r="M1090" s="77">
        <v>0.1</v>
      </c>
      <c r="N1090" s="52" t="s">
        <v>121</v>
      </c>
      <c r="O1090" s="118" t="s">
        <v>800</v>
      </c>
      <c r="P1090" s="41" t="s">
        <v>2148</v>
      </c>
    </row>
    <row r="1091" spans="1:16">
      <c r="A1091" s="44" t="s">
        <v>2061</v>
      </c>
      <c r="B1091" s="45" t="s">
        <v>2062</v>
      </c>
      <c r="C1091" s="46">
        <v>1</v>
      </c>
      <c r="D1091" s="54" t="s">
        <v>88</v>
      </c>
      <c r="E1091" s="63" t="s">
        <v>2061</v>
      </c>
      <c r="F1091" s="48">
        <v>565.83000000000004</v>
      </c>
      <c r="G1091" s="103">
        <v>0.2</v>
      </c>
      <c r="H1091" s="50">
        <f t="shared" ref="H1091" si="81">F1091-(F1091*G1091)</f>
        <v>452.66400000000004</v>
      </c>
      <c r="I1091" s="50"/>
      <c r="J1091" s="50"/>
      <c r="K1091" s="50"/>
      <c r="L1091" s="51">
        <v>6</v>
      </c>
      <c r="M1091" s="77">
        <v>0.05</v>
      </c>
      <c r="N1091" s="52" t="s">
        <v>121</v>
      </c>
      <c r="O1091" s="118" t="s">
        <v>800</v>
      </c>
      <c r="P1091" s="41" t="s">
        <v>2149</v>
      </c>
    </row>
    <row r="1092" spans="1:16">
      <c r="A1092" s="44" t="s">
        <v>2063</v>
      </c>
      <c r="B1092" s="45" t="s">
        <v>2065</v>
      </c>
      <c r="C1092" s="46">
        <v>1</v>
      </c>
      <c r="D1092" s="54" t="s">
        <v>195</v>
      </c>
      <c r="E1092" s="63" t="s">
        <v>2063</v>
      </c>
      <c r="F1092" s="48">
        <v>399</v>
      </c>
      <c r="G1092" s="103">
        <v>0.2</v>
      </c>
      <c r="H1092" s="50">
        <f t="shared" ref="H1092:H1093" si="82">F1092-(F1092*G1092)</f>
        <v>319.2</v>
      </c>
      <c r="I1092" s="50"/>
      <c r="J1092" s="50"/>
      <c r="K1092" s="50"/>
      <c r="L1092" s="51"/>
      <c r="M1092" s="77">
        <v>0.2</v>
      </c>
      <c r="N1092" s="52" t="s">
        <v>121</v>
      </c>
      <c r="O1092" s="118" t="s">
        <v>800</v>
      </c>
      <c r="P1092" s="41" t="s">
        <v>2148</v>
      </c>
    </row>
    <row r="1093" spans="1:16">
      <c r="A1093" s="44" t="s">
        <v>2064</v>
      </c>
      <c r="B1093" s="45" t="s">
        <v>2066</v>
      </c>
      <c r="C1093" s="46">
        <v>1</v>
      </c>
      <c r="D1093" s="54" t="s">
        <v>195</v>
      </c>
      <c r="E1093" s="63" t="s">
        <v>2064</v>
      </c>
      <c r="F1093" s="48">
        <v>119</v>
      </c>
      <c r="G1093" s="103">
        <v>0.2</v>
      </c>
      <c r="H1093" s="50">
        <f t="shared" si="82"/>
        <v>95.2</v>
      </c>
      <c r="I1093" s="50"/>
      <c r="J1093" s="50"/>
      <c r="K1093" s="50"/>
      <c r="L1093" s="51"/>
      <c r="M1093" s="77">
        <v>0.1</v>
      </c>
      <c r="N1093" s="52" t="s">
        <v>121</v>
      </c>
      <c r="O1093" s="118" t="s">
        <v>800</v>
      </c>
      <c r="P1093" s="41" t="s">
        <v>2148</v>
      </c>
    </row>
    <row r="1094" spans="1:16">
      <c r="A1094" s="44" t="s">
        <v>2067</v>
      </c>
      <c r="B1094" s="45" t="s">
        <v>2070</v>
      </c>
      <c r="C1094" s="46">
        <v>1</v>
      </c>
      <c r="D1094" s="54" t="s">
        <v>115</v>
      </c>
      <c r="E1094" s="63" t="s">
        <v>2067</v>
      </c>
      <c r="F1094" s="48">
        <v>20.99</v>
      </c>
      <c r="G1094" s="103">
        <v>0.2</v>
      </c>
      <c r="H1094" s="50">
        <f t="shared" ref="H1094:H1095" si="83">F1094-(F1094*G1094)</f>
        <v>16.791999999999998</v>
      </c>
      <c r="I1094" s="50"/>
      <c r="J1094" s="50"/>
      <c r="K1094" s="50"/>
      <c r="L1094" s="51"/>
      <c r="M1094" s="77">
        <v>0.06</v>
      </c>
      <c r="N1094" s="52" t="s">
        <v>121</v>
      </c>
      <c r="O1094" s="118" t="s">
        <v>800</v>
      </c>
      <c r="P1094" s="41" t="s">
        <v>2148</v>
      </c>
    </row>
    <row r="1095" spans="1:16">
      <c r="A1095" s="44" t="s">
        <v>2068</v>
      </c>
      <c r="B1095" s="45" t="s">
        <v>2069</v>
      </c>
      <c r="C1095" s="46">
        <v>1</v>
      </c>
      <c r="D1095" s="54" t="s">
        <v>115</v>
      </c>
      <c r="E1095" s="63" t="s">
        <v>2068</v>
      </c>
      <c r="F1095" s="48">
        <v>47.67</v>
      </c>
      <c r="G1095" s="103">
        <v>0.2</v>
      </c>
      <c r="H1095" s="50">
        <f t="shared" si="83"/>
        <v>38.136000000000003</v>
      </c>
      <c r="I1095" s="50"/>
      <c r="J1095" s="50"/>
      <c r="K1095" s="50"/>
      <c r="L1095" s="51"/>
      <c r="M1095" s="77">
        <v>0.11</v>
      </c>
      <c r="N1095" s="52" t="s">
        <v>121</v>
      </c>
      <c r="O1095" s="118" t="s">
        <v>800</v>
      </c>
      <c r="P1095" s="121" t="s">
        <v>2148</v>
      </c>
    </row>
    <row r="1096" spans="1:16">
      <c r="A1096" s="44" t="s">
        <v>2100</v>
      </c>
      <c r="B1096" s="45" t="s">
        <v>2101</v>
      </c>
      <c r="C1096" s="46">
        <v>1</v>
      </c>
      <c r="D1096" s="54" t="s">
        <v>105</v>
      </c>
      <c r="E1096" s="63" t="s">
        <v>2100</v>
      </c>
      <c r="F1096" s="48">
        <v>380</v>
      </c>
      <c r="G1096" s="103">
        <v>0.03</v>
      </c>
      <c r="H1096" s="50">
        <f t="shared" ref="H1096:H1097" si="84">F1096-(F1096*G1096)</f>
        <v>368.6</v>
      </c>
      <c r="I1096" s="50"/>
      <c r="J1096" s="50"/>
      <c r="K1096" s="50"/>
      <c r="L1096" s="51"/>
      <c r="M1096" s="77">
        <v>0.83</v>
      </c>
      <c r="N1096" s="52" t="s">
        <v>121</v>
      </c>
      <c r="O1096" s="118" t="s">
        <v>800</v>
      </c>
      <c r="P1096" s="121" t="s">
        <v>2148</v>
      </c>
    </row>
    <row r="1097" spans="1:16">
      <c r="A1097" s="44" t="s">
        <v>2102</v>
      </c>
      <c r="B1097" s="45" t="s">
        <v>2103</v>
      </c>
      <c r="C1097" s="46">
        <v>1</v>
      </c>
      <c r="D1097" s="54" t="s">
        <v>105</v>
      </c>
      <c r="E1097" s="63" t="s">
        <v>2102</v>
      </c>
      <c r="F1097" s="48">
        <v>95</v>
      </c>
      <c r="G1097" s="103">
        <v>0.03</v>
      </c>
      <c r="H1097" s="50">
        <f t="shared" si="84"/>
        <v>92.15</v>
      </c>
      <c r="I1097" s="50"/>
      <c r="J1097" s="50"/>
      <c r="K1097" s="50"/>
      <c r="L1097" s="51"/>
      <c r="M1097" s="77">
        <v>0.83</v>
      </c>
      <c r="N1097" s="52" t="s">
        <v>121</v>
      </c>
      <c r="O1097" s="118" t="s">
        <v>800</v>
      </c>
      <c r="P1097" s="121" t="s">
        <v>2148</v>
      </c>
    </row>
    <row r="1098" spans="1:16">
      <c r="A1098" s="44" t="s">
        <v>2104</v>
      </c>
      <c r="B1098" s="45" t="s">
        <v>2106</v>
      </c>
      <c r="C1098" s="46">
        <v>1</v>
      </c>
      <c r="D1098" s="54" t="s">
        <v>2105</v>
      </c>
      <c r="E1098" s="63" t="s">
        <v>2104</v>
      </c>
      <c r="F1098" s="48">
        <v>49.92</v>
      </c>
      <c r="G1098" s="103">
        <v>0.3</v>
      </c>
      <c r="H1098" s="50">
        <f t="shared" ref="H1098" si="85">F1098-(F1098*G1098)</f>
        <v>34.944000000000003</v>
      </c>
      <c r="I1098" s="50"/>
      <c r="J1098" s="50"/>
      <c r="K1098" s="50"/>
      <c r="L1098" s="51"/>
      <c r="M1098" s="77">
        <v>0.02</v>
      </c>
      <c r="N1098" s="52" t="s">
        <v>121</v>
      </c>
      <c r="O1098" s="118" t="s">
        <v>800</v>
      </c>
      <c r="P1098" s="121" t="s">
        <v>2148</v>
      </c>
    </row>
    <row r="1099" spans="1:16">
      <c r="A1099" s="44" t="s">
        <v>2107</v>
      </c>
      <c r="B1099" s="45" t="s">
        <v>2108</v>
      </c>
      <c r="C1099" s="46">
        <v>1</v>
      </c>
      <c r="D1099" s="54" t="s">
        <v>2105</v>
      </c>
      <c r="E1099" s="63" t="s">
        <v>2107</v>
      </c>
      <c r="F1099" s="48">
        <v>16.66</v>
      </c>
      <c r="G1099" s="103">
        <v>0.3</v>
      </c>
      <c r="H1099" s="50">
        <f t="shared" ref="H1099" si="86">F1099-(F1099*G1099)</f>
        <v>11.661999999999999</v>
      </c>
      <c r="I1099" s="50"/>
      <c r="J1099" s="50"/>
      <c r="K1099" s="50"/>
      <c r="L1099" s="51"/>
      <c r="M1099" s="77">
        <v>0.02</v>
      </c>
      <c r="N1099" s="52" t="s">
        <v>121</v>
      </c>
      <c r="O1099" s="118" t="s">
        <v>800</v>
      </c>
      <c r="P1099" s="121" t="s">
        <v>2148</v>
      </c>
    </row>
    <row r="1100" spans="1:16">
      <c r="A1100" s="44" t="s">
        <v>2114</v>
      </c>
      <c r="B1100" s="45" t="s">
        <v>2111</v>
      </c>
      <c r="C1100" s="46">
        <v>1</v>
      </c>
      <c r="D1100" s="54" t="s">
        <v>2105</v>
      </c>
      <c r="E1100" s="63" t="s">
        <v>2114</v>
      </c>
      <c r="F1100" s="48">
        <v>14.99</v>
      </c>
      <c r="G1100" s="103">
        <v>0.3</v>
      </c>
      <c r="H1100" s="50">
        <f>F1100-(F1100*G1100)</f>
        <v>10.493</v>
      </c>
      <c r="I1100" s="50"/>
      <c r="J1100" s="50"/>
      <c r="K1100" s="50"/>
      <c r="L1100" s="51">
        <v>6</v>
      </c>
      <c r="M1100" s="77">
        <v>0.01</v>
      </c>
      <c r="N1100" s="52" t="s">
        <v>121</v>
      </c>
      <c r="O1100" s="118" t="s">
        <v>800</v>
      </c>
      <c r="P1100" s="121" t="s">
        <v>2148</v>
      </c>
    </row>
    <row r="1101" spans="1:16">
      <c r="A1101" s="44" t="s">
        <v>2116</v>
      </c>
      <c r="B1101" s="45" t="s">
        <v>2117</v>
      </c>
      <c r="C1101" s="46">
        <v>1</v>
      </c>
      <c r="D1101" s="54" t="s">
        <v>83</v>
      </c>
      <c r="E1101" s="63" t="s">
        <v>2116</v>
      </c>
      <c r="F1101" s="48">
        <v>37.5</v>
      </c>
      <c r="G1101" s="103">
        <v>0.17</v>
      </c>
      <c r="H1101" s="50">
        <f t="shared" ref="H1101:H1102" si="87">F1101-(F1101*G1101)</f>
        <v>31.125</v>
      </c>
      <c r="I1101" s="50"/>
      <c r="J1101" s="50"/>
      <c r="K1101" s="50"/>
      <c r="L1101" s="51" t="s">
        <v>71</v>
      </c>
      <c r="M1101" s="77">
        <v>0.01</v>
      </c>
      <c r="N1101" s="52" t="s">
        <v>121</v>
      </c>
      <c r="O1101" s="118" t="s">
        <v>800</v>
      </c>
      <c r="P1101" s="121" t="s">
        <v>2148</v>
      </c>
    </row>
    <row r="1102" spans="1:16">
      <c r="A1102" s="44" t="s">
        <v>2171</v>
      </c>
      <c r="B1102" s="45" t="s">
        <v>2139</v>
      </c>
      <c r="C1102" s="46">
        <v>1</v>
      </c>
      <c r="D1102" s="54" t="s">
        <v>93</v>
      </c>
      <c r="E1102" s="63" t="s">
        <v>2138</v>
      </c>
      <c r="F1102" s="48">
        <v>79.989999999999995</v>
      </c>
      <c r="G1102" s="103">
        <v>0.2</v>
      </c>
      <c r="H1102" s="50">
        <f t="shared" si="87"/>
        <v>63.991999999999997</v>
      </c>
      <c r="I1102" s="50"/>
      <c r="J1102" s="50"/>
      <c r="K1102" s="50"/>
      <c r="L1102" s="51" t="s">
        <v>71</v>
      </c>
      <c r="M1102" s="77" t="s">
        <v>71</v>
      </c>
      <c r="N1102" s="52" t="s">
        <v>121</v>
      </c>
      <c r="O1102" s="118" t="s">
        <v>800</v>
      </c>
      <c r="P1102" s="121" t="s">
        <v>2148</v>
      </c>
    </row>
    <row r="1103" spans="1:16">
      <c r="A1103" s="44" t="s">
        <v>2170</v>
      </c>
      <c r="B1103" s="45" t="s">
        <v>2143</v>
      </c>
      <c r="C1103" s="46">
        <v>1</v>
      </c>
      <c r="D1103" s="54" t="s">
        <v>270</v>
      </c>
      <c r="E1103" s="63" t="s">
        <v>2142</v>
      </c>
      <c r="F1103" s="48">
        <v>112.6</v>
      </c>
      <c r="G1103" s="103">
        <v>0.1</v>
      </c>
      <c r="H1103" s="50">
        <f t="shared" ref="H1103" si="88">F1103-(F1103*G1103)</f>
        <v>101.33999999999999</v>
      </c>
      <c r="I1103" s="50"/>
      <c r="J1103" s="50"/>
      <c r="K1103" s="50"/>
      <c r="L1103" s="51" t="s">
        <v>71</v>
      </c>
      <c r="M1103" s="77">
        <v>0.2</v>
      </c>
      <c r="N1103" s="52" t="s">
        <v>121</v>
      </c>
      <c r="O1103" s="118" t="s">
        <v>800</v>
      </c>
      <c r="P1103" s="121" t="s">
        <v>2148</v>
      </c>
    </row>
    <row r="1104" spans="1:16">
      <c r="A1104" s="44" t="s">
        <v>2172</v>
      </c>
      <c r="B1104" s="45" t="s">
        <v>2175</v>
      </c>
      <c r="C1104" s="46">
        <v>1</v>
      </c>
      <c r="D1104" s="54" t="s">
        <v>2176</v>
      </c>
      <c r="E1104" s="63" t="s">
        <v>2172</v>
      </c>
      <c r="F1104" s="48">
        <v>265</v>
      </c>
      <c r="G1104" s="103">
        <v>0.15</v>
      </c>
      <c r="H1104" s="50">
        <f t="shared" ref="H1104:H1113" si="89">F1104-(F1104*G1104)</f>
        <v>225.25</v>
      </c>
      <c r="I1104" s="50"/>
      <c r="J1104" s="50"/>
      <c r="K1104" s="50"/>
      <c r="L1104" s="51" t="s">
        <v>71</v>
      </c>
      <c r="M1104" s="77">
        <v>2.5</v>
      </c>
      <c r="N1104" s="52" t="s">
        <v>121</v>
      </c>
      <c r="O1104" s="118" t="s">
        <v>800</v>
      </c>
      <c r="P1104" s="121" t="s">
        <v>2148</v>
      </c>
    </row>
    <row r="1105" spans="1:16">
      <c r="A1105" s="44" t="s">
        <v>2173</v>
      </c>
      <c r="B1105" s="45" t="s">
        <v>2376</v>
      </c>
      <c r="C1105" s="46">
        <v>1</v>
      </c>
      <c r="D1105" s="54" t="s">
        <v>2176</v>
      </c>
      <c r="E1105" s="63" t="s">
        <v>2173</v>
      </c>
      <c r="F1105" s="48">
        <v>379</v>
      </c>
      <c r="G1105" s="103">
        <v>0.15</v>
      </c>
      <c r="H1105" s="50">
        <f t="shared" si="89"/>
        <v>322.14999999999998</v>
      </c>
      <c r="I1105" s="50"/>
      <c r="J1105" s="50"/>
      <c r="K1105" s="50"/>
      <c r="L1105" s="51" t="s">
        <v>71</v>
      </c>
      <c r="M1105" s="77">
        <v>2.5</v>
      </c>
      <c r="N1105" s="52" t="s">
        <v>121</v>
      </c>
      <c r="O1105" s="118" t="s">
        <v>800</v>
      </c>
      <c r="P1105" s="121" t="s">
        <v>2148</v>
      </c>
    </row>
    <row r="1106" spans="1:16">
      <c r="A1106" s="44" t="s">
        <v>2374</v>
      </c>
      <c r="B1106" s="45" t="s">
        <v>2377</v>
      </c>
      <c r="C1106" s="46">
        <v>1</v>
      </c>
      <c r="D1106" s="54" t="s">
        <v>2176</v>
      </c>
      <c r="E1106" s="63" t="s">
        <v>2374</v>
      </c>
      <c r="F1106" s="48">
        <v>419</v>
      </c>
      <c r="G1106" s="103">
        <v>0.15</v>
      </c>
      <c r="H1106" s="50">
        <f t="shared" ref="H1106:H1107" si="90">F1106-(F1106*G1106)</f>
        <v>356.15</v>
      </c>
      <c r="I1106" s="50"/>
      <c r="J1106" s="50"/>
      <c r="K1106" s="50"/>
      <c r="L1106" s="51" t="s">
        <v>71</v>
      </c>
      <c r="M1106" s="77">
        <v>2.5</v>
      </c>
      <c r="N1106" s="52" t="s">
        <v>121</v>
      </c>
      <c r="O1106" s="118" t="s">
        <v>800</v>
      </c>
      <c r="P1106" s="121" t="s">
        <v>2148</v>
      </c>
    </row>
    <row r="1107" spans="1:16">
      <c r="A1107" s="44" t="s">
        <v>2177</v>
      </c>
      <c r="B1107" s="45" t="s">
        <v>2178</v>
      </c>
      <c r="C1107" s="46">
        <v>1</v>
      </c>
      <c r="D1107" s="54" t="s">
        <v>2176</v>
      </c>
      <c r="E1107" s="63" t="s">
        <v>2174</v>
      </c>
      <c r="F1107" s="48">
        <v>479</v>
      </c>
      <c r="G1107" s="103">
        <v>0.15</v>
      </c>
      <c r="H1107" s="50">
        <f t="shared" si="90"/>
        <v>407.15</v>
      </c>
      <c r="I1107" s="50"/>
      <c r="J1107" s="50"/>
      <c r="K1107" s="50"/>
      <c r="L1107" s="51" t="s">
        <v>71</v>
      </c>
      <c r="M1107" s="77">
        <v>2.5</v>
      </c>
      <c r="N1107" s="52" t="s">
        <v>121</v>
      </c>
      <c r="O1107" s="118" t="s">
        <v>800</v>
      </c>
      <c r="P1107" s="121" t="s">
        <v>2148</v>
      </c>
    </row>
    <row r="1108" spans="1:16">
      <c r="A1108" s="44" t="s">
        <v>2375</v>
      </c>
      <c r="B1108" s="45" t="s">
        <v>2378</v>
      </c>
      <c r="C1108" s="46">
        <v>1</v>
      </c>
      <c r="D1108" s="54" t="s">
        <v>2176</v>
      </c>
      <c r="E1108" s="63" t="s">
        <v>2375</v>
      </c>
      <c r="F1108" s="48">
        <v>809</v>
      </c>
      <c r="G1108" s="103">
        <v>0.15</v>
      </c>
      <c r="H1108" s="50">
        <f t="shared" si="89"/>
        <v>687.65</v>
      </c>
      <c r="I1108" s="50"/>
      <c r="J1108" s="50"/>
      <c r="K1108" s="50"/>
      <c r="L1108" s="51" t="s">
        <v>71</v>
      </c>
      <c r="M1108" s="77">
        <v>2.5</v>
      </c>
      <c r="N1108" s="52" t="s">
        <v>121</v>
      </c>
      <c r="O1108" s="118" t="s">
        <v>800</v>
      </c>
      <c r="P1108" s="121" t="s">
        <v>2148</v>
      </c>
    </row>
    <row r="1109" spans="1:16">
      <c r="A1109" s="44" t="s">
        <v>2179</v>
      </c>
      <c r="B1109" s="45" t="s">
        <v>2185</v>
      </c>
      <c r="C1109" s="46">
        <v>1</v>
      </c>
      <c r="D1109" s="54" t="s">
        <v>2184</v>
      </c>
      <c r="E1109" s="63" t="s">
        <v>2179</v>
      </c>
      <c r="F1109" s="48">
        <v>58.29</v>
      </c>
      <c r="G1109" s="103">
        <v>0.2</v>
      </c>
      <c r="H1109" s="50">
        <f t="shared" si="89"/>
        <v>46.631999999999998</v>
      </c>
      <c r="I1109" s="50"/>
      <c r="J1109" s="50"/>
      <c r="K1109" s="50"/>
      <c r="L1109" s="51" t="s">
        <v>71</v>
      </c>
      <c r="M1109" s="77" t="s">
        <v>71</v>
      </c>
      <c r="N1109" s="52" t="s">
        <v>121</v>
      </c>
      <c r="O1109" s="118" t="s">
        <v>800</v>
      </c>
      <c r="P1109" s="121" t="s">
        <v>2148</v>
      </c>
    </row>
    <row r="1110" spans="1:16">
      <c r="A1110" s="44" t="s">
        <v>2180</v>
      </c>
      <c r="B1110" s="45" t="s">
        <v>2186</v>
      </c>
      <c r="C1110" s="46">
        <v>1</v>
      </c>
      <c r="D1110" s="54" t="s">
        <v>2184</v>
      </c>
      <c r="E1110" s="63" t="s">
        <v>2180</v>
      </c>
      <c r="F1110" s="48">
        <v>58.29</v>
      </c>
      <c r="G1110" s="103">
        <v>0.2</v>
      </c>
      <c r="H1110" s="50">
        <f t="shared" si="89"/>
        <v>46.631999999999998</v>
      </c>
      <c r="I1110" s="50"/>
      <c r="J1110" s="50"/>
      <c r="K1110" s="50"/>
      <c r="L1110" s="51" t="s">
        <v>71</v>
      </c>
      <c r="M1110" s="77" t="s">
        <v>71</v>
      </c>
      <c r="N1110" s="52" t="s">
        <v>121</v>
      </c>
      <c r="O1110" s="118" t="s">
        <v>800</v>
      </c>
      <c r="P1110" s="121" t="s">
        <v>2148</v>
      </c>
    </row>
    <row r="1111" spans="1:16">
      <c r="A1111" s="44" t="s">
        <v>2181</v>
      </c>
      <c r="B1111" s="45" t="s">
        <v>2187</v>
      </c>
      <c r="C1111" s="46">
        <v>1</v>
      </c>
      <c r="D1111" s="54" t="s">
        <v>2184</v>
      </c>
      <c r="E1111" s="63" t="s">
        <v>2181</v>
      </c>
      <c r="F1111" s="48">
        <v>58.29</v>
      </c>
      <c r="G1111" s="103">
        <v>0.2</v>
      </c>
      <c r="H1111" s="50">
        <f t="shared" si="89"/>
        <v>46.631999999999998</v>
      </c>
      <c r="I1111" s="50"/>
      <c r="J1111" s="50"/>
      <c r="K1111" s="50"/>
      <c r="L1111" s="51" t="s">
        <v>71</v>
      </c>
      <c r="M1111" s="77" t="s">
        <v>71</v>
      </c>
      <c r="N1111" s="52" t="s">
        <v>121</v>
      </c>
      <c r="O1111" s="118" t="s">
        <v>800</v>
      </c>
      <c r="P1111" s="121" t="s">
        <v>2148</v>
      </c>
    </row>
    <row r="1112" spans="1:16">
      <c r="A1112" s="44" t="s">
        <v>2182</v>
      </c>
      <c r="B1112" s="45" t="s">
        <v>2188</v>
      </c>
      <c r="C1112" s="46">
        <v>1</v>
      </c>
      <c r="D1112" s="54" t="s">
        <v>2184</v>
      </c>
      <c r="E1112" s="63" t="s">
        <v>2182</v>
      </c>
      <c r="F1112" s="48">
        <v>58.29</v>
      </c>
      <c r="G1112" s="103">
        <v>0.2</v>
      </c>
      <c r="H1112" s="50">
        <f t="shared" si="89"/>
        <v>46.631999999999998</v>
      </c>
      <c r="I1112" s="50"/>
      <c r="J1112" s="50"/>
      <c r="K1112" s="50"/>
      <c r="L1112" s="51" t="s">
        <v>71</v>
      </c>
      <c r="M1112" s="77" t="s">
        <v>71</v>
      </c>
      <c r="N1112" s="52" t="s">
        <v>121</v>
      </c>
      <c r="O1112" s="118" t="s">
        <v>800</v>
      </c>
      <c r="P1112" s="121" t="s">
        <v>2148</v>
      </c>
    </row>
    <row r="1113" spans="1:16">
      <c r="A1113" s="44" t="s">
        <v>2183</v>
      </c>
      <c r="B1113" s="45" t="s">
        <v>2189</v>
      </c>
      <c r="C1113" s="46">
        <v>1</v>
      </c>
      <c r="D1113" s="54" t="s">
        <v>2184</v>
      </c>
      <c r="E1113" s="63" t="s">
        <v>2183</v>
      </c>
      <c r="F1113" s="48">
        <v>74.95</v>
      </c>
      <c r="G1113" s="103">
        <v>0.2</v>
      </c>
      <c r="H1113" s="50">
        <f t="shared" si="89"/>
        <v>59.96</v>
      </c>
      <c r="I1113" s="50"/>
      <c r="J1113" s="50"/>
      <c r="K1113" s="50"/>
      <c r="L1113" s="51" t="s">
        <v>71</v>
      </c>
      <c r="M1113" s="77" t="s">
        <v>71</v>
      </c>
      <c r="N1113" s="52" t="s">
        <v>121</v>
      </c>
      <c r="O1113" s="118" t="s">
        <v>800</v>
      </c>
      <c r="P1113" s="121" t="s">
        <v>2148</v>
      </c>
    </row>
    <row r="1114" spans="1:16">
      <c r="A1114" s="44">
        <v>900100</v>
      </c>
      <c r="B1114" s="45" t="s">
        <v>2232</v>
      </c>
      <c r="C1114" s="46">
        <v>1</v>
      </c>
      <c r="D1114" s="54" t="s">
        <v>2230</v>
      </c>
      <c r="E1114" s="63">
        <v>900100</v>
      </c>
      <c r="F1114" s="48">
        <v>58.32</v>
      </c>
      <c r="G1114" s="103">
        <v>0.2</v>
      </c>
      <c r="H1114" s="50">
        <f t="shared" ref="H1114" si="91">F1114-(F1114*G1114)</f>
        <v>46.655999999999999</v>
      </c>
      <c r="I1114" s="50"/>
      <c r="J1114" s="50"/>
      <c r="K1114" s="50"/>
      <c r="L1114" s="51" t="s">
        <v>71</v>
      </c>
      <c r="M1114" s="77">
        <v>0.05</v>
      </c>
      <c r="N1114" s="52" t="s">
        <v>121</v>
      </c>
      <c r="O1114" s="118" t="s">
        <v>800</v>
      </c>
      <c r="P1114" s="121" t="s">
        <v>2148</v>
      </c>
    </row>
    <row r="1115" spans="1:16">
      <c r="A1115" s="44">
        <v>900097</v>
      </c>
      <c r="B1115" s="45" t="s">
        <v>2231</v>
      </c>
      <c r="C1115" s="46">
        <v>1</v>
      </c>
      <c r="D1115" s="54" t="s">
        <v>2230</v>
      </c>
      <c r="E1115" s="63">
        <v>900097</v>
      </c>
      <c r="F1115" s="48">
        <v>49.99</v>
      </c>
      <c r="G1115" s="103">
        <v>0.2</v>
      </c>
      <c r="H1115" s="50">
        <f t="shared" ref="H1115" si="92">F1115-(F1115*G1115)</f>
        <v>39.992000000000004</v>
      </c>
      <c r="I1115" s="50"/>
      <c r="J1115" s="50"/>
      <c r="K1115" s="50"/>
      <c r="L1115" s="51" t="s">
        <v>71</v>
      </c>
      <c r="M1115" s="77">
        <v>0.05</v>
      </c>
      <c r="N1115" s="52" t="s">
        <v>121</v>
      </c>
      <c r="O1115" s="118" t="s">
        <v>800</v>
      </c>
      <c r="P1115" s="121" t="s">
        <v>2148</v>
      </c>
    </row>
    <row r="1116" spans="1:16">
      <c r="A1116" s="44" t="s">
        <v>2236</v>
      </c>
      <c r="B1116" s="45" t="s">
        <v>2237</v>
      </c>
      <c r="C1116" s="46">
        <v>1</v>
      </c>
      <c r="D1116" s="54" t="s">
        <v>85</v>
      </c>
      <c r="E1116" s="63" t="s">
        <v>2236</v>
      </c>
      <c r="F1116" s="48">
        <v>74.17</v>
      </c>
      <c r="G1116" s="103">
        <v>0.2</v>
      </c>
      <c r="H1116" s="50">
        <f t="shared" ref="H1116:H1118" si="93">F1116-(F1116*G1116)</f>
        <v>59.335999999999999</v>
      </c>
      <c r="I1116" s="50"/>
      <c r="J1116" s="50"/>
      <c r="K1116" s="50"/>
      <c r="L1116" s="51" t="s">
        <v>71</v>
      </c>
      <c r="M1116" s="77" t="s">
        <v>71</v>
      </c>
      <c r="N1116" s="52" t="s">
        <v>121</v>
      </c>
      <c r="O1116" s="118" t="s">
        <v>800</v>
      </c>
      <c r="P1116" s="121" t="s">
        <v>2148</v>
      </c>
    </row>
    <row r="1117" spans="1:16">
      <c r="A1117" s="44" t="s">
        <v>2238</v>
      </c>
      <c r="B1117" s="45" t="s">
        <v>2239</v>
      </c>
      <c r="C1117" s="46">
        <v>1</v>
      </c>
      <c r="D1117" s="54" t="s">
        <v>237</v>
      </c>
      <c r="E1117" s="63" t="s">
        <v>2238</v>
      </c>
      <c r="F1117" s="48">
        <v>41.63</v>
      </c>
      <c r="G1117" s="103">
        <v>0.2</v>
      </c>
      <c r="H1117" s="50">
        <f t="shared" si="93"/>
        <v>33.304000000000002</v>
      </c>
      <c r="I1117" s="50"/>
      <c r="J1117" s="50"/>
      <c r="K1117" s="50"/>
      <c r="L1117" s="51" t="s">
        <v>71</v>
      </c>
      <c r="M1117" s="77" t="s">
        <v>71</v>
      </c>
      <c r="N1117" s="52" t="s">
        <v>121</v>
      </c>
      <c r="O1117" s="118" t="s">
        <v>800</v>
      </c>
      <c r="P1117" s="121" t="s">
        <v>2148</v>
      </c>
    </row>
    <row r="1118" spans="1:16">
      <c r="A1118" s="44" t="s">
        <v>2240</v>
      </c>
      <c r="B1118" s="45" t="s">
        <v>2239</v>
      </c>
      <c r="C1118" s="46">
        <v>1</v>
      </c>
      <c r="D1118" s="54" t="s">
        <v>237</v>
      </c>
      <c r="E1118" s="63" t="s">
        <v>2240</v>
      </c>
      <c r="F1118" s="48">
        <v>41.63</v>
      </c>
      <c r="G1118" s="103">
        <v>0.2</v>
      </c>
      <c r="H1118" s="50">
        <f t="shared" si="93"/>
        <v>33.304000000000002</v>
      </c>
      <c r="I1118" s="50"/>
      <c r="J1118" s="50"/>
      <c r="K1118" s="50"/>
      <c r="L1118" s="51" t="s">
        <v>71</v>
      </c>
      <c r="M1118" s="77" t="s">
        <v>71</v>
      </c>
      <c r="N1118" s="52" t="s">
        <v>121</v>
      </c>
      <c r="O1118" s="118" t="s">
        <v>800</v>
      </c>
      <c r="P1118" s="121" t="s">
        <v>2148</v>
      </c>
    </row>
    <row r="1119" spans="1:16">
      <c r="A1119" s="44" t="s">
        <v>2372</v>
      </c>
      <c r="B1119" s="45" t="s">
        <v>2373</v>
      </c>
      <c r="C1119" s="46">
        <v>1</v>
      </c>
      <c r="D1119" s="54" t="s">
        <v>115</v>
      </c>
      <c r="E1119" s="63" t="s">
        <v>2372</v>
      </c>
      <c r="F1119" s="48">
        <v>49.99</v>
      </c>
      <c r="G1119" s="103">
        <v>0.2</v>
      </c>
      <c r="H1119" s="50">
        <f t="shared" ref="H1119:H1120" si="94">F1119-(F1119*G1119)</f>
        <v>39.992000000000004</v>
      </c>
      <c r="I1119" s="50"/>
      <c r="J1119" s="50"/>
      <c r="K1119" s="50"/>
      <c r="L1119" s="51" t="s">
        <v>71</v>
      </c>
      <c r="M1119" s="77">
        <v>0.05</v>
      </c>
      <c r="N1119" s="52" t="s">
        <v>121</v>
      </c>
      <c r="O1119" s="118" t="s">
        <v>800</v>
      </c>
      <c r="P1119" s="121" t="s">
        <v>2148</v>
      </c>
    </row>
    <row r="1120" spans="1:16">
      <c r="A1120" s="44" t="s">
        <v>2383</v>
      </c>
      <c r="B1120" s="45" t="s">
        <v>2384</v>
      </c>
      <c r="C1120" s="46">
        <v>1</v>
      </c>
      <c r="D1120" s="54" t="s">
        <v>232</v>
      </c>
      <c r="E1120" s="63" t="s">
        <v>2383</v>
      </c>
      <c r="F1120" s="48">
        <v>74.989999999999995</v>
      </c>
      <c r="G1120" s="103">
        <v>0.1</v>
      </c>
      <c r="H1120" s="50">
        <f t="shared" si="94"/>
        <v>67.491</v>
      </c>
      <c r="I1120" s="50"/>
      <c r="J1120" s="50"/>
      <c r="K1120" s="50"/>
      <c r="L1120" s="51" t="s">
        <v>71</v>
      </c>
      <c r="M1120" s="77">
        <v>0.02</v>
      </c>
      <c r="N1120" s="52" t="s">
        <v>121</v>
      </c>
      <c r="O1120" s="118" t="s">
        <v>800</v>
      </c>
      <c r="P1120" s="121" t="s">
        <v>2148</v>
      </c>
    </row>
    <row r="1121" spans="1:16">
      <c r="A1121" s="44" t="s">
        <v>2385</v>
      </c>
      <c r="B1121" s="45" t="s">
        <v>2387</v>
      </c>
      <c r="C1121" s="46">
        <v>1</v>
      </c>
      <c r="D1121" s="54" t="s">
        <v>2386</v>
      </c>
      <c r="E1121" s="63" t="s">
        <v>2385</v>
      </c>
      <c r="F1121" s="48">
        <v>1288.3</v>
      </c>
      <c r="G1121" s="103">
        <v>0.1</v>
      </c>
      <c r="H1121" s="50">
        <f t="shared" ref="H1121" si="95">F1121-(F1121*G1121)</f>
        <v>1159.47</v>
      </c>
      <c r="I1121" s="50"/>
      <c r="J1121" s="50"/>
      <c r="K1121" s="50"/>
      <c r="L1121" s="51" t="s">
        <v>71</v>
      </c>
      <c r="M1121" s="77">
        <v>2.08</v>
      </c>
      <c r="N1121" s="52" t="s">
        <v>121</v>
      </c>
      <c r="O1121" s="118" t="s">
        <v>800</v>
      </c>
      <c r="P1121" s="121" t="s">
        <v>2148</v>
      </c>
    </row>
    <row r="1122" spans="1:16">
      <c r="A1122" s="44" t="s">
        <v>2388</v>
      </c>
      <c r="B1122" s="45" t="s">
        <v>2390</v>
      </c>
      <c r="C1122" s="46">
        <v>1</v>
      </c>
      <c r="D1122" s="54" t="s">
        <v>237</v>
      </c>
      <c r="E1122" s="63" t="s">
        <v>2388</v>
      </c>
      <c r="F1122" s="48">
        <v>45.79</v>
      </c>
      <c r="G1122" s="103">
        <v>0.2</v>
      </c>
      <c r="H1122" s="50">
        <f t="shared" ref="H1122:H1123" si="96">F1122-(F1122*G1122)</f>
        <v>36.631999999999998</v>
      </c>
      <c r="I1122" s="50"/>
      <c r="J1122" s="50"/>
      <c r="K1122" s="50"/>
      <c r="L1122" s="51" t="s">
        <v>71</v>
      </c>
      <c r="M1122" s="77" t="s">
        <v>71</v>
      </c>
      <c r="N1122" s="52" t="s">
        <v>121</v>
      </c>
      <c r="O1122" s="118" t="s">
        <v>800</v>
      </c>
      <c r="P1122" s="121" t="s">
        <v>2148</v>
      </c>
    </row>
    <row r="1123" spans="1:16">
      <c r="A1123" s="44" t="s">
        <v>2389</v>
      </c>
      <c r="B1123" s="45" t="s">
        <v>2391</v>
      </c>
      <c r="C1123" s="46">
        <v>1</v>
      </c>
      <c r="D1123" s="54" t="s">
        <v>237</v>
      </c>
      <c r="E1123" s="63" t="s">
        <v>2389</v>
      </c>
      <c r="F1123" s="48">
        <v>45.79</v>
      </c>
      <c r="G1123" s="103">
        <v>0.2</v>
      </c>
      <c r="H1123" s="50">
        <f t="shared" si="96"/>
        <v>36.631999999999998</v>
      </c>
      <c r="I1123" s="50"/>
      <c r="J1123" s="50"/>
      <c r="K1123" s="50"/>
      <c r="L1123" s="51" t="s">
        <v>71</v>
      </c>
      <c r="M1123" s="77" t="s">
        <v>71</v>
      </c>
      <c r="N1123" s="52" t="s">
        <v>121</v>
      </c>
      <c r="O1123" s="118" t="s">
        <v>800</v>
      </c>
      <c r="P1123" s="121" t="s">
        <v>2148</v>
      </c>
    </row>
    <row r="1124" spans="1:16">
      <c r="A1124" s="44" t="s">
        <v>2408</v>
      </c>
      <c r="B1124" s="45" t="s">
        <v>2409</v>
      </c>
      <c r="C1124" s="46">
        <v>1</v>
      </c>
      <c r="D1124" s="54" t="s">
        <v>2410</v>
      </c>
      <c r="E1124" s="63" t="s">
        <v>2408</v>
      </c>
      <c r="F1124" s="48">
        <v>334.99</v>
      </c>
      <c r="G1124" s="103">
        <v>0.2</v>
      </c>
      <c r="H1124" s="50">
        <f t="shared" ref="H1124" si="97">F1124-(F1124*G1124)</f>
        <v>267.99200000000002</v>
      </c>
      <c r="I1124" s="50"/>
      <c r="J1124" s="50"/>
      <c r="K1124" s="50"/>
      <c r="L1124" s="51" t="s">
        <v>71</v>
      </c>
      <c r="M1124" s="77">
        <v>0.2</v>
      </c>
      <c r="N1124" s="52" t="s">
        <v>121</v>
      </c>
      <c r="O1124" s="118" t="s">
        <v>800</v>
      </c>
      <c r="P1124" s="121" t="s">
        <v>2148</v>
      </c>
    </row>
    <row r="1125" spans="1:16" s="14" customFormat="1">
      <c r="A1125" s="123"/>
      <c r="B1125" s="124"/>
      <c r="C1125" s="125"/>
      <c r="D1125" s="17"/>
      <c r="E1125" s="126"/>
      <c r="F1125" s="17"/>
      <c r="G1125" s="127"/>
      <c r="H1125" s="61"/>
      <c r="I1125" s="61"/>
      <c r="J1125" s="61"/>
      <c r="K1125" s="61"/>
      <c r="L1125" s="128"/>
      <c r="M1125" s="129"/>
    </row>
    <row r="1126" spans="1:16" s="14" customFormat="1">
      <c r="A1126" s="123"/>
      <c r="B1126" s="124"/>
      <c r="C1126" s="125"/>
      <c r="D1126" s="17"/>
      <c r="E1126" s="126"/>
      <c r="F1126" s="17"/>
      <c r="G1126" s="127"/>
      <c r="H1126" s="61"/>
      <c r="I1126" s="61"/>
      <c r="J1126" s="61"/>
      <c r="K1126" s="61"/>
      <c r="L1126" s="128"/>
      <c r="M1126" s="129"/>
    </row>
    <row r="1127" spans="1:16" s="14" customFormat="1">
      <c r="A1127" s="123"/>
      <c r="B1127" s="124"/>
      <c r="C1127" s="125"/>
      <c r="D1127" s="17"/>
      <c r="E1127" s="126"/>
      <c r="F1127" s="17"/>
      <c r="G1127" s="127"/>
      <c r="H1127" s="61"/>
      <c r="I1127" s="61"/>
      <c r="J1127" s="61"/>
      <c r="K1127" s="61"/>
      <c r="L1127" s="128"/>
      <c r="M1127" s="129"/>
    </row>
    <row r="1128" spans="1:16" s="14" customFormat="1">
      <c r="A1128" s="123"/>
      <c r="B1128" s="124"/>
      <c r="C1128" s="125"/>
      <c r="D1128" s="17"/>
      <c r="E1128" s="126"/>
      <c r="F1128" s="17"/>
      <c r="G1128" s="127"/>
      <c r="H1128" s="61"/>
      <c r="I1128" s="61"/>
      <c r="J1128" s="61"/>
      <c r="K1128" s="61"/>
      <c r="L1128" s="128"/>
      <c r="M1128" s="129"/>
    </row>
    <row r="1129" spans="1:16" s="14" customFormat="1">
      <c r="A1129" s="123"/>
      <c r="B1129" s="124"/>
      <c r="C1129" s="125"/>
      <c r="D1129" s="17"/>
      <c r="E1129" s="126"/>
      <c r="F1129" s="17"/>
      <c r="G1129" s="127"/>
      <c r="H1129" s="61"/>
      <c r="I1129" s="61"/>
      <c r="J1129" s="61"/>
      <c r="K1129" s="61"/>
      <c r="L1129" s="128"/>
      <c r="M1129" s="129"/>
    </row>
    <row r="1130" spans="1:16" s="14" customFormat="1">
      <c r="A1130" s="123"/>
      <c r="B1130" s="124"/>
      <c r="C1130" s="125"/>
      <c r="D1130" s="17"/>
      <c r="E1130" s="126"/>
      <c r="F1130" s="17"/>
      <c r="G1130" s="127"/>
      <c r="H1130" s="61"/>
      <c r="I1130" s="61"/>
      <c r="J1130" s="61"/>
      <c r="K1130" s="61"/>
      <c r="L1130" s="128"/>
      <c r="M1130" s="129"/>
    </row>
    <row r="1131" spans="1:16" s="14" customFormat="1">
      <c r="A1131" s="123"/>
      <c r="B1131" s="124"/>
      <c r="C1131" s="125"/>
      <c r="D1131" s="17"/>
      <c r="E1131" s="126"/>
      <c r="F1131" s="17"/>
      <c r="G1131" s="127"/>
      <c r="H1131" s="61"/>
      <c r="I1131" s="61"/>
      <c r="J1131" s="61"/>
      <c r="K1131" s="61"/>
      <c r="L1131" s="128"/>
      <c r="M1131" s="129"/>
    </row>
    <row r="1132" spans="1:16" s="14" customFormat="1">
      <c r="A1132" s="123"/>
      <c r="B1132" s="124"/>
      <c r="C1132" s="125"/>
      <c r="D1132" s="17"/>
      <c r="E1132" s="126"/>
      <c r="F1132" s="17"/>
      <c r="G1132" s="127"/>
      <c r="H1132" s="61"/>
      <c r="I1132" s="61"/>
      <c r="J1132" s="61"/>
      <c r="K1132" s="61"/>
      <c r="L1132" s="128"/>
      <c r="M1132" s="129"/>
    </row>
    <row r="1133" spans="1:16" s="14" customFormat="1">
      <c r="A1133" s="123"/>
      <c r="B1133" s="124"/>
      <c r="C1133" s="125"/>
      <c r="D1133" s="17"/>
      <c r="E1133" s="126"/>
      <c r="F1133" s="17"/>
      <c r="G1133" s="127"/>
      <c r="H1133" s="61"/>
      <c r="I1133" s="61"/>
      <c r="J1133" s="61"/>
      <c r="K1133" s="61"/>
      <c r="L1133" s="128"/>
      <c r="M1133" s="129"/>
    </row>
    <row r="1134" spans="1:16" s="14" customFormat="1">
      <c r="A1134" s="123"/>
      <c r="B1134" s="124"/>
      <c r="C1134" s="125"/>
      <c r="D1134" s="17"/>
      <c r="E1134" s="126"/>
      <c r="F1134" s="17"/>
      <c r="G1134" s="127"/>
      <c r="H1134" s="61"/>
      <c r="I1134" s="61"/>
      <c r="J1134" s="61"/>
      <c r="K1134" s="61"/>
      <c r="L1134" s="128"/>
      <c r="M1134" s="129"/>
    </row>
    <row r="1135" spans="1:16" s="14" customFormat="1">
      <c r="A1135" s="123"/>
      <c r="B1135" s="124"/>
      <c r="C1135" s="125"/>
      <c r="D1135" s="17"/>
      <c r="E1135" s="126"/>
      <c r="F1135" s="17"/>
      <c r="G1135" s="127"/>
      <c r="H1135" s="61"/>
      <c r="I1135" s="61"/>
      <c r="J1135" s="61"/>
      <c r="K1135" s="61"/>
      <c r="L1135" s="128"/>
      <c r="M1135" s="129"/>
    </row>
    <row r="1136" spans="1:16" s="14" customFormat="1">
      <c r="A1136" s="123"/>
      <c r="B1136" s="124"/>
      <c r="C1136" s="125"/>
      <c r="D1136" s="17"/>
      <c r="E1136" s="126"/>
      <c r="F1136" s="17"/>
      <c r="G1136" s="127"/>
      <c r="H1136" s="61"/>
      <c r="I1136" s="61"/>
      <c r="J1136" s="61"/>
      <c r="K1136" s="61"/>
      <c r="L1136" s="128"/>
      <c r="M1136" s="129"/>
    </row>
    <row r="1137" spans="1:13" s="14" customFormat="1">
      <c r="A1137" s="123"/>
      <c r="B1137" s="124"/>
      <c r="C1137" s="125"/>
      <c r="D1137" s="17"/>
      <c r="E1137" s="126"/>
      <c r="F1137" s="17"/>
      <c r="G1137" s="127"/>
      <c r="H1137" s="61"/>
      <c r="I1137" s="61"/>
      <c r="J1137" s="61"/>
      <c r="K1137" s="61"/>
      <c r="L1137" s="128"/>
      <c r="M1137" s="129"/>
    </row>
    <row r="1138" spans="1:13" s="14" customFormat="1">
      <c r="A1138" s="123"/>
      <c r="B1138" s="124"/>
      <c r="C1138" s="125"/>
      <c r="D1138" s="17"/>
      <c r="E1138" s="126"/>
      <c r="F1138" s="17"/>
      <c r="G1138" s="127"/>
      <c r="H1138" s="61"/>
      <c r="I1138" s="61"/>
      <c r="J1138" s="61"/>
      <c r="K1138" s="61"/>
      <c r="L1138" s="128"/>
      <c r="M1138" s="129"/>
    </row>
    <row r="1139" spans="1:13" s="14" customFormat="1">
      <c r="A1139" s="123"/>
      <c r="B1139" s="124"/>
      <c r="C1139" s="125"/>
      <c r="D1139" s="17"/>
      <c r="E1139" s="126"/>
      <c r="F1139" s="17"/>
      <c r="G1139" s="127"/>
      <c r="H1139" s="61"/>
      <c r="I1139" s="61"/>
      <c r="J1139" s="61"/>
      <c r="K1139" s="61"/>
      <c r="L1139" s="128"/>
      <c r="M1139" s="129"/>
    </row>
    <row r="1140" spans="1:13" s="14" customFormat="1">
      <c r="A1140" s="123"/>
      <c r="B1140" s="124"/>
      <c r="C1140" s="125"/>
      <c r="D1140" s="17"/>
      <c r="E1140" s="126"/>
      <c r="F1140" s="17"/>
      <c r="G1140" s="127"/>
      <c r="H1140" s="61"/>
      <c r="I1140" s="61"/>
      <c r="J1140" s="61"/>
      <c r="K1140" s="61"/>
      <c r="L1140" s="128"/>
      <c r="M1140" s="129"/>
    </row>
    <row r="1141" spans="1:13" s="14" customFormat="1">
      <c r="A1141" s="123"/>
      <c r="B1141" s="124"/>
      <c r="C1141" s="125"/>
      <c r="D1141" s="17"/>
      <c r="E1141" s="126"/>
      <c r="F1141" s="17"/>
      <c r="G1141" s="127"/>
      <c r="H1141" s="61"/>
      <c r="I1141" s="61"/>
      <c r="J1141" s="61"/>
      <c r="K1141" s="61"/>
      <c r="L1141" s="128"/>
      <c r="M1141" s="129"/>
    </row>
    <row r="1142" spans="1:13" s="14" customFormat="1">
      <c r="A1142" s="123"/>
      <c r="B1142" s="124"/>
      <c r="C1142" s="125"/>
      <c r="D1142" s="17"/>
      <c r="E1142" s="126"/>
      <c r="F1142" s="17"/>
      <c r="G1142" s="127"/>
      <c r="H1142" s="61"/>
      <c r="I1142" s="61"/>
      <c r="J1142" s="61"/>
      <c r="K1142" s="61"/>
      <c r="L1142" s="128"/>
      <c r="M1142" s="129"/>
    </row>
    <row r="1143" spans="1:13" s="14" customFormat="1">
      <c r="A1143" s="123"/>
      <c r="B1143" s="124"/>
      <c r="C1143" s="125"/>
      <c r="D1143" s="17"/>
      <c r="E1143" s="126"/>
      <c r="F1143" s="17"/>
      <c r="G1143" s="127"/>
      <c r="H1143" s="61"/>
      <c r="I1143" s="61"/>
      <c r="J1143" s="61"/>
      <c r="K1143" s="61"/>
      <c r="L1143" s="128"/>
      <c r="M1143" s="129"/>
    </row>
    <row r="1144" spans="1:13" s="14" customFormat="1">
      <c r="A1144" s="123"/>
      <c r="B1144" s="124"/>
      <c r="C1144" s="125"/>
      <c r="D1144" s="17"/>
      <c r="E1144" s="126"/>
      <c r="F1144" s="17"/>
      <c r="G1144" s="127"/>
      <c r="H1144" s="61"/>
      <c r="I1144" s="61"/>
      <c r="J1144" s="61"/>
      <c r="K1144" s="61"/>
      <c r="L1144" s="128"/>
      <c r="M1144" s="129"/>
    </row>
    <row r="1145" spans="1:13" s="14" customFormat="1">
      <c r="A1145" s="123"/>
      <c r="B1145" s="124"/>
      <c r="C1145" s="125"/>
      <c r="D1145" s="17"/>
      <c r="E1145" s="126"/>
      <c r="F1145" s="17"/>
      <c r="G1145" s="127"/>
      <c r="H1145" s="61"/>
      <c r="I1145" s="61"/>
      <c r="J1145" s="61"/>
      <c r="K1145" s="61"/>
      <c r="L1145" s="128"/>
      <c r="M1145" s="129"/>
    </row>
    <row r="1146" spans="1:13" s="14" customFormat="1">
      <c r="A1146" s="123"/>
      <c r="B1146" s="124"/>
      <c r="C1146" s="125"/>
      <c r="D1146" s="17"/>
      <c r="E1146" s="126"/>
      <c r="F1146" s="17"/>
      <c r="G1146" s="127"/>
      <c r="H1146" s="61"/>
      <c r="I1146" s="61"/>
      <c r="J1146" s="61"/>
      <c r="K1146" s="61"/>
      <c r="L1146" s="128"/>
      <c r="M1146" s="129"/>
    </row>
    <row r="1147" spans="1:13" s="14" customFormat="1">
      <c r="A1147" s="123"/>
      <c r="B1147" s="124"/>
      <c r="C1147" s="125"/>
      <c r="D1147" s="17"/>
      <c r="E1147" s="126"/>
      <c r="F1147" s="17"/>
      <c r="G1147" s="127"/>
      <c r="H1147" s="61"/>
      <c r="I1147" s="61"/>
      <c r="J1147" s="61"/>
      <c r="K1147" s="61"/>
      <c r="L1147" s="128"/>
      <c r="M1147" s="129"/>
    </row>
    <row r="1148" spans="1:13" s="14" customFormat="1">
      <c r="A1148" s="123"/>
      <c r="B1148" s="124"/>
      <c r="C1148" s="125"/>
      <c r="D1148" s="17"/>
      <c r="E1148" s="126"/>
      <c r="F1148" s="17"/>
      <c r="G1148" s="127"/>
      <c r="H1148" s="61"/>
      <c r="I1148" s="61"/>
      <c r="J1148" s="61"/>
      <c r="K1148" s="61"/>
      <c r="L1148" s="128"/>
      <c r="M1148" s="129"/>
    </row>
    <row r="1149" spans="1:13" s="14" customFormat="1">
      <c r="A1149" s="123"/>
      <c r="B1149" s="124"/>
      <c r="C1149" s="125"/>
      <c r="D1149" s="17"/>
      <c r="E1149" s="126"/>
      <c r="F1149" s="17"/>
      <c r="G1149" s="127"/>
      <c r="H1149" s="61"/>
      <c r="I1149" s="61"/>
      <c r="J1149" s="61"/>
      <c r="K1149" s="61"/>
      <c r="L1149" s="128"/>
      <c r="M1149" s="129"/>
    </row>
    <row r="1150" spans="1:13" s="14" customFormat="1">
      <c r="A1150" s="123"/>
      <c r="B1150" s="124"/>
      <c r="C1150" s="125"/>
      <c r="D1150" s="17"/>
      <c r="E1150" s="126"/>
      <c r="F1150" s="17"/>
      <c r="G1150" s="127"/>
      <c r="H1150" s="61"/>
      <c r="I1150" s="61"/>
      <c r="J1150" s="61"/>
      <c r="K1150" s="61"/>
      <c r="L1150" s="128"/>
      <c r="M1150" s="129"/>
    </row>
    <row r="1151" spans="1:13" s="14" customFormat="1">
      <c r="A1151" s="123"/>
      <c r="B1151" s="124"/>
      <c r="C1151" s="125"/>
      <c r="D1151" s="17"/>
      <c r="E1151" s="126"/>
      <c r="F1151" s="17"/>
      <c r="G1151" s="127"/>
      <c r="H1151" s="61"/>
      <c r="I1151" s="61"/>
      <c r="J1151" s="61"/>
      <c r="K1151" s="61"/>
      <c r="L1151" s="128"/>
      <c r="M1151" s="129"/>
    </row>
    <row r="1152" spans="1:13" s="14" customFormat="1">
      <c r="A1152" s="123"/>
      <c r="B1152" s="124"/>
      <c r="C1152" s="125"/>
      <c r="D1152" s="17"/>
      <c r="E1152" s="126"/>
      <c r="F1152" s="17"/>
      <c r="G1152" s="127"/>
      <c r="H1152" s="61"/>
      <c r="I1152" s="61"/>
      <c r="J1152" s="61"/>
      <c r="K1152" s="61"/>
      <c r="L1152" s="128"/>
      <c r="M1152" s="129"/>
    </row>
    <row r="1153" spans="1:13" s="14" customFormat="1">
      <c r="A1153" s="123"/>
      <c r="B1153" s="124"/>
      <c r="C1153" s="125"/>
      <c r="D1153" s="17"/>
      <c r="E1153" s="126"/>
      <c r="F1153" s="17"/>
      <c r="G1153" s="127"/>
      <c r="H1153" s="61"/>
      <c r="I1153" s="61"/>
      <c r="J1153" s="61"/>
      <c r="K1153" s="61"/>
      <c r="L1153" s="128"/>
      <c r="M1153" s="129"/>
    </row>
    <row r="1154" spans="1:13" s="14" customFormat="1">
      <c r="A1154" s="123"/>
      <c r="B1154" s="124"/>
      <c r="C1154" s="125"/>
      <c r="D1154" s="17"/>
      <c r="E1154" s="126"/>
      <c r="F1154" s="17"/>
      <c r="G1154" s="127"/>
      <c r="H1154" s="61"/>
      <c r="I1154" s="61"/>
      <c r="J1154" s="61"/>
      <c r="K1154" s="61"/>
      <c r="L1154" s="128"/>
      <c r="M1154" s="129"/>
    </row>
    <row r="1155" spans="1:13" s="14" customFormat="1">
      <c r="A1155" s="123"/>
      <c r="B1155" s="124"/>
      <c r="C1155" s="125"/>
      <c r="D1155" s="17"/>
      <c r="E1155" s="126"/>
      <c r="F1155" s="17"/>
      <c r="G1155" s="127"/>
      <c r="H1155" s="61"/>
      <c r="I1155" s="61"/>
      <c r="J1155" s="61"/>
      <c r="K1155" s="61"/>
      <c r="L1155" s="128"/>
      <c r="M1155" s="129"/>
    </row>
    <row r="1156" spans="1:13" s="14" customFormat="1">
      <c r="A1156" s="123"/>
      <c r="B1156" s="124"/>
      <c r="C1156" s="125"/>
      <c r="D1156" s="17"/>
      <c r="E1156" s="126"/>
      <c r="F1156" s="17"/>
      <c r="G1156" s="127"/>
      <c r="H1156" s="61"/>
      <c r="I1156" s="61"/>
      <c r="J1156" s="61"/>
      <c r="K1156" s="61"/>
      <c r="L1156" s="128"/>
      <c r="M1156" s="129"/>
    </row>
    <row r="1157" spans="1:13" s="14" customFormat="1">
      <c r="A1157" s="123"/>
      <c r="B1157" s="124"/>
      <c r="C1157" s="125"/>
      <c r="D1157" s="17"/>
      <c r="E1157" s="126"/>
      <c r="F1157" s="17"/>
      <c r="G1157" s="127"/>
      <c r="H1157" s="61"/>
      <c r="I1157" s="61"/>
      <c r="J1157" s="61"/>
      <c r="K1157" s="61"/>
      <c r="L1157" s="128"/>
      <c r="M1157" s="129"/>
    </row>
    <row r="1158" spans="1:13" s="14" customFormat="1">
      <c r="A1158" s="123"/>
      <c r="B1158" s="124"/>
      <c r="C1158" s="125"/>
      <c r="D1158" s="17"/>
      <c r="E1158" s="126"/>
      <c r="F1158" s="17"/>
      <c r="G1158" s="127"/>
      <c r="H1158" s="61"/>
      <c r="I1158" s="61"/>
      <c r="J1158" s="61"/>
      <c r="K1158" s="61"/>
      <c r="L1158" s="128"/>
      <c r="M1158" s="129"/>
    </row>
    <row r="1159" spans="1:13" s="14" customFormat="1">
      <c r="A1159" s="123"/>
      <c r="B1159" s="124"/>
      <c r="C1159" s="125"/>
      <c r="D1159" s="17"/>
      <c r="E1159" s="126"/>
      <c r="F1159" s="17"/>
      <c r="G1159" s="127"/>
      <c r="H1159" s="61"/>
      <c r="I1159" s="61"/>
      <c r="J1159" s="61"/>
      <c r="K1159" s="61"/>
      <c r="L1159" s="128"/>
      <c r="M1159" s="129"/>
    </row>
    <row r="1160" spans="1:13" s="14" customFormat="1">
      <c r="A1160" s="123"/>
      <c r="B1160" s="124"/>
      <c r="C1160" s="125"/>
      <c r="D1160" s="17"/>
      <c r="E1160" s="126"/>
      <c r="F1160" s="17"/>
      <c r="G1160" s="127"/>
      <c r="H1160" s="61"/>
      <c r="I1160" s="61"/>
      <c r="J1160" s="61"/>
      <c r="K1160" s="61"/>
      <c r="L1160" s="128"/>
      <c r="M1160" s="129"/>
    </row>
    <row r="1161" spans="1:13" s="14" customFormat="1">
      <c r="A1161" s="123"/>
      <c r="B1161" s="124"/>
      <c r="C1161" s="125"/>
      <c r="D1161" s="17"/>
      <c r="E1161" s="126"/>
      <c r="F1161" s="17"/>
      <c r="G1161" s="127"/>
      <c r="H1161" s="61"/>
      <c r="I1161" s="61"/>
      <c r="J1161" s="61"/>
      <c r="K1161" s="61"/>
      <c r="L1161" s="128"/>
      <c r="M1161" s="129"/>
    </row>
    <row r="1162" spans="1:13" s="14" customFormat="1">
      <c r="A1162" s="123"/>
      <c r="B1162" s="124"/>
      <c r="C1162" s="125"/>
      <c r="D1162" s="17"/>
      <c r="E1162" s="126"/>
      <c r="F1162" s="17"/>
      <c r="G1162" s="127"/>
      <c r="H1162" s="61"/>
      <c r="I1162" s="61"/>
      <c r="J1162" s="61"/>
      <c r="K1162" s="61"/>
      <c r="L1162" s="128"/>
      <c r="M1162" s="129"/>
    </row>
    <row r="1163" spans="1:13" s="14" customFormat="1">
      <c r="A1163" s="123"/>
      <c r="B1163" s="124"/>
      <c r="C1163" s="125"/>
      <c r="D1163" s="17"/>
      <c r="E1163" s="126"/>
      <c r="F1163" s="17"/>
      <c r="G1163" s="127"/>
      <c r="H1163" s="61"/>
      <c r="I1163" s="61"/>
      <c r="J1163" s="61"/>
      <c r="K1163" s="61"/>
      <c r="L1163" s="128"/>
      <c r="M1163" s="129"/>
    </row>
    <row r="1164" spans="1:13" s="14" customFormat="1">
      <c r="A1164" s="123"/>
      <c r="B1164" s="124"/>
      <c r="C1164" s="125"/>
      <c r="D1164" s="17"/>
      <c r="E1164" s="126"/>
      <c r="F1164" s="17"/>
      <c r="G1164" s="127"/>
      <c r="H1164" s="61"/>
      <c r="I1164" s="61"/>
      <c r="J1164" s="61"/>
      <c r="K1164" s="61"/>
      <c r="L1164" s="128"/>
      <c r="M1164" s="129"/>
    </row>
    <row r="1165" spans="1:13" s="14" customFormat="1">
      <c r="A1165" s="123"/>
      <c r="B1165" s="124"/>
      <c r="C1165" s="125"/>
      <c r="D1165" s="17"/>
      <c r="E1165" s="126"/>
      <c r="F1165" s="17"/>
      <c r="G1165" s="127"/>
      <c r="H1165" s="61"/>
      <c r="I1165" s="61"/>
      <c r="J1165" s="61"/>
      <c r="K1165" s="61"/>
      <c r="L1165" s="128"/>
      <c r="M1165" s="129"/>
    </row>
    <row r="1166" spans="1:13" s="14" customFormat="1">
      <c r="A1166" s="123"/>
      <c r="B1166" s="124"/>
      <c r="C1166" s="125"/>
      <c r="D1166" s="17"/>
      <c r="E1166" s="126"/>
      <c r="F1166" s="17"/>
      <c r="G1166" s="127"/>
      <c r="H1166" s="61"/>
      <c r="I1166" s="61"/>
      <c r="J1166" s="61"/>
      <c r="K1166" s="61"/>
      <c r="L1166" s="128"/>
      <c r="M1166" s="129"/>
    </row>
    <row r="1167" spans="1:13" s="14" customFormat="1">
      <c r="A1167" s="123"/>
      <c r="B1167" s="124"/>
      <c r="C1167" s="125"/>
      <c r="D1167" s="17"/>
      <c r="E1167" s="126"/>
      <c r="F1167" s="17"/>
      <c r="G1167" s="127"/>
      <c r="H1167" s="61"/>
      <c r="I1167" s="61"/>
      <c r="J1167" s="61"/>
      <c r="K1167" s="61"/>
      <c r="L1167" s="128"/>
      <c r="M1167" s="129"/>
    </row>
    <row r="1168" spans="1:13" s="14" customFormat="1">
      <c r="A1168" s="123"/>
      <c r="B1168" s="124"/>
      <c r="C1168" s="125"/>
      <c r="D1168" s="17"/>
      <c r="E1168" s="126"/>
      <c r="F1168" s="17"/>
      <c r="G1168" s="127"/>
      <c r="H1168" s="61"/>
      <c r="I1168" s="61"/>
      <c r="J1168" s="61"/>
      <c r="K1168" s="61"/>
      <c r="L1168" s="128"/>
      <c r="M1168" s="129"/>
    </row>
    <row r="1169" spans="1:13" s="14" customFormat="1">
      <c r="A1169" s="123"/>
      <c r="B1169" s="124"/>
      <c r="C1169" s="125"/>
      <c r="D1169" s="17"/>
      <c r="E1169" s="126"/>
      <c r="F1169" s="17"/>
      <c r="G1169" s="127"/>
      <c r="H1169" s="61"/>
      <c r="I1169" s="61"/>
      <c r="J1169" s="61"/>
      <c r="K1169" s="61"/>
      <c r="L1169" s="128"/>
      <c r="M1169" s="129"/>
    </row>
    <row r="1170" spans="1:13" s="14" customFormat="1">
      <c r="A1170" s="123"/>
      <c r="B1170" s="124"/>
      <c r="C1170" s="125"/>
      <c r="D1170" s="17"/>
      <c r="E1170" s="126"/>
      <c r="F1170" s="17"/>
      <c r="G1170" s="127"/>
      <c r="H1170" s="61"/>
      <c r="I1170" s="61"/>
      <c r="J1170" s="61"/>
      <c r="K1170" s="61"/>
      <c r="L1170" s="128"/>
      <c r="M1170" s="129"/>
    </row>
    <row r="1171" spans="1:13" s="14" customFormat="1">
      <c r="A1171" s="123"/>
      <c r="B1171" s="124"/>
      <c r="C1171" s="125"/>
      <c r="D1171" s="17"/>
      <c r="E1171" s="126"/>
      <c r="F1171" s="17"/>
      <c r="G1171" s="127"/>
      <c r="H1171" s="61"/>
      <c r="I1171" s="61"/>
      <c r="J1171" s="61"/>
      <c r="K1171" s="61"/>
      <c r="L1171" s="128"/>
      <c r="M1171" s="129"/>
    </row>
    <row r="1172" spans="1:13" s="14" customFormat="1">
      <c r="A1172" s="123"/>
      <c r="B1172" s="124"/>
      <c r="C1172" s="125"/>
      <c r="D1172" s="17"/>
      <c r="E1172" s="126"/>
      <c r="F1172" s="17"/>
      <c r="G1172" s="127"/>
      <c r="H1172" s="61"/>
      <c r="I1172" s="61"/>
      <c r="J1172" s="61"/>
      <c r="K1172" s="61"/>
      <c r="L1172" s="128"/>
      <c r="M1172" s="129"/>
    </row>
    <row r="1173" spans="1:13" s="14" customFormat="1">
      <c r="A1173" s="123"/>
      <c r="B1173" s="124"/>
      <c r="C1173" s="125"/>
      <c r="D1173" s="17"/>
      <c r="E1173" s="126"/>
      <c r="F1173" s="17"/>
      <c r="G1173" s="127"/>
      <c r="H1173" s="61"/>
      <c r="I1173" s="61"/>
      <c r="J1173" s="61"/>
      <c r="K1173" s="61"/>
      <c r="L1173" s="128"/>
      <c r="M1173" s="129"/>
    </row>
    <row r="1174" spans="1:13" s="14" customFormat="1">
      <c r="A1174" s="123"/>
      <c r="B1174" s="124"/>
      <c r="C1174" s="125"/>
      <c r="D1174" s="17"/>
      <c r="E1174" s="126"/>
      <c r="F1174" s="17"/>
      <c r="G1174" s="127"/>
      <c r="H1174" s="61"/>
      <c r="I1174" s="61"/>
      <c r="J1174" s="61"/>
      <c r="K1174" s="61"/>
      <c r="L1174" s="128"/>
      <c r="M1174" s="129"/>
    </row>
    <row r="1175" spans="1:13" s="14" customFormat="1">
      <c r="A1175" s="123"/>
      <c r="B1175" s="124"/>
      <c r="C1175" s="125"/>
      <c r="D1175" s="17"/>
      <c r="E1175" s="126"/>
      <c r="F1175" s="17"/>
      <c r="G1175" s="127"/>
      <c r="H1175" s="61"/>
      <c r="I1175" s="61"/>
      <c r="J1175" s="61"/>
      <c r="K1175" s="61"/>
      <c r="L1175" s="128"/>
      <c r="M1175" s="129"/>
    </row>
    <row r="1176" spans="1:13" s="14" customFormat="1">
      <c r="A1176" s="123"/>
      <c r="B1176" s="124"/>
      <c r="C1176" s="125"/>
      <c r="D1176" s="17"/>
      <c r="E1176" s="126"/>
      <c r="F1176" s="17"/>
      <c r="G1176" s="127"/>
      <c r="H1176" s="61"/>
      <c r="I1176" s="61"/>
      <c r="J1176" s="61"/>
      <c r="K1176" s="61"/>
      <c r="L1176" s="128"/>
      <c r="M1176" s="129"/>
    </row>
    <row r="1177" spans="1:13" s="14" customFormat="1">
      <c r="A1177" s="123"/>
      <c r="B1177" s="124"/>
      <c r="C1177" s="125"/>
      <c r="D1177" s="17"/>
      <c r="E1177" s="126"/>
      <c r="F1177" s="17"/>
      <c r="G1177" s="127"/>
      <c r="H1177" s="61"/>
      <c r="I1177" s="61"/>
      <c r="J1177" s="61"/>
      <c r="K1177" s="61"/>
      <c r="L1177" s="128"/>
      <c r="M1177" s="129"/>
    </row>
    <row r="1178" spans="1:13" s="14" customFormat="1">
      <c r="A1178" s="123"/>
      <c r="B1178" s="124"/>
      <c r="C1178" s="125"/>
      <c r="D1178" s="17"/>
      <c r="E1178" s="126"/>
      <c r="F1178" s="17"/>
      <c r="G1178" s="127"/>
      <c r="H1178" s="61"/>
      <c r="I1178" s="61"/>
      <c r="J1178" s="61"/>
      <c r="K1178" s="61"/>
      <c r="L1178" s="128"/>
      <c r="M1178" s="129"/>
    </row>
    <row r="1179" spans="1:13" s="14" customFormat="1">
      <c r="A1179" s="123"/>
      <c r="B1179" s="124"/>
      <c r="C1179" s="125"/>
      <c r="D1179" s="17"/>
      <c r="E1179" s="126"/>
      <c r="F1179" s="17"/>
      <c r="G1179" s="127"/>
      <c r="H1179" s="61"/>
      <c r="I1179" s="61"/>
      <c r="J1179" s="61"/>
      <c r="K1179" s="61"/>
      <c r="L1179" s="128"/>
      <c r="M1179" s="129"/>
    </row>
    <row r="1180" spans="1:13" s="14" customFormat="1">
      <c r="A1180" s="123"/>
      <c r="B1180" s="124"/>
      <c r="C1180" s="125"/>
      <c r="D1180" s="17"/>
      <c r="E1180" s="126"/>
      <c r="F1180" s="17"/>
      <c r="G1180" s="127"/>
      <c r="H1180" s="61"/>
      <c r="I1180" s="61"/>
      <c r="J1180" s="61"/>
      <c r="K1180" s="61"/>
      <c r="L1180" s="128"/>
      <c r="M1180" s="129"/>
    </row>
    <row r="1181" spans="1:13" s="14" customFormat="1">
      <c r="A1181" s="123"/>
      <c r="B1181" s="124"/>
      <c r="C1181" s="125"/>
      <c r="D1181" s="17"/>
      <c r="E1181" s="126"/>
      <c r="F1181" s="17"/>
      <c r="G1181" s="127"/>
      <c r="H1181" s="61"/>
      <c r="I1181" s="61"/>
      <c r="J1181" s="61"/>
      <c r="K1181" s="61"/>
      <c r="L1181" s="128"/>
      <c r="M1181" s="129"/>
    </row>
    <row r="1182" spans="1:13" s="14" customFormat="1">
      <c r="A1182" s="123"/>
      <c r="B1182" s="124"/>
      <c r="C1182" s="125"/>
      <c r="D1182" s="17"/>
      <c r="E1182" s="126"/>
      <c r="F1182" s="17"/>
      <c r="G1182" s="127"/>
      <c r="H1182" s="61"/>
      <c r="I1182" s="61"/>
      <c r="J1182" s="61"/>
      <c r="K1182" s="61"/>
      <c r="L1182" s="128"/>
      <c r="M1182" s="129"/>
    </row>
    <row r="1183" spans="1:13" s="14" customFormat="1">
      <c r="A1183" s="123"/>
      <c r="B1183" s="124"/>
      <c r="C1183" s="125"/>
      <c r="D1183" s="17"/>
      <c r="E1183" s="126"/>
      <c r="F1183" s="17"/>
      <c r="G1183" s="127"/>
      <c r="H1183" s="61"/>
      <c r="I1183" s="61"/>
      <c r="J1183" s="61"/>
      <c r="K1183" s="61"/>
      <c r="L1183" s="128"/>
      <c r="M1183" s="129"/>
    </row>
    <row r="1184" spans="1:13" s="14" customFormat="1">
      <c r="A1184" s="123"/>
      <c r="B1184" s="124"/>
      <c r="C1184" s="125"/>
      <c r="D1184" s="17"/>
      <c r="E1184" s="126"/>
      <c r="F1184" s="17"/>
      <c r="G1184" s="127"/>
      <c r="H1184" s="61"/>
      <c r="I1184" s="61"/>
      <c r="J1184" s="61"/>
      <c r="K1184" s="61"/>
      <c r="L1184" s="128"/>
      <c r="M1184" s="129"/>
    </row>
    <row r="1185" spans="1:13" s="14" customFormat="1">
      <c r="A1185" s="123"/>
      <c r="B1185" s="124"/>
      <c r="C1185" s="125"/>
      <c r="D1185" s="17"/>
      <c r="E1185" s="126"/>
      <c r="F1185" s="17"/>
      <c r="G1185" s="127"/>
      <c r="H1185" s="61"/>
      <c r="I1185" s="61"/>
      <c r="J1185" s="61"/>
      <c r="K1185" s="61"/>
      <c r="L1185" s="128"/>
      <c r="M1185" s="129"/>
    </row>
    <row r="1186" spans="1:13" s="14" customFormat="1">
      <c r="A1186" s="123"/>
      <c r="B1186" s="124"/>
      <c r="C1186" s="125"/>
      <c r="D1186" s="17"/>
      <c r="E1186" s="126"/>
      <c r="F1186" s="17"/>
      <c r="G1186" s="127"/>
      <c r="H1186" s="61"/>
      <c r="I1186" s="61"/>
      <c r="J1186" s="61"/>
      <c r="K1186" s="61"/>
      <c r="L1186" s="128"/>
      <c r="M1186" s="129"/>
    </row>
    <row r="1187" spans="1:13" s="14" customFormat="1">
      <c r="A1187" s="123"/>
      <c r="B1187" s="124"/>
      <c r="C1187" s="125"/>
      <c r="D1187" s="17"/>
      <c r="E1187" s="126"/>
      <c r="F1187" s="17"/>
      <c r="G1187" s="127"/>
      <c r="H1187" s="61"/>
      <c r="I1187" s="61"/>
      <c r="J1187" s="61"/>
      <c r="K1187" s="61"/>
      <c r="L1187" s="128"/>
      <c r="M1187" s="129"/>
    </row>
    <row r="1188" spans="1:13" s="14" customFormat="1">
      <c r="A1188" s="123"/>
      <c r="B1188" s="124"/>
      <c r="C1188" s="125"/>
      <c r="D1188" s="17"/>
      <c r="E1188" s="126"/>
      <c r="F1188" s="17"/>
      <c r="G1188" s="127"/>
      <c r="H1188" s="61"/>
      <c r="I1188" s="61"/>
      <c r="J1188" s="61"/>
      <c r="K1188" s="61"/>
      <c r="L1188" s="128"/>
      <c r="M1188" s="129"/>
    </row>
    <row r="1189" spans="1:13" s="14" customFormat="1">
      <c r="A1189" s="123"/>
      <c r="B1189" s="124"/>
      <c r="C1189" s="125"/>
      <c r="D1189" s="17"/>
      <c r="E1189" s="126"/>
      <c r="F1189" s="17"/>
      <c r="G1189" s="127"/>
      <c r="H1189" s="61"/>
      <c r="I1189" s="61"/>
      <c r="J1189" s="61"/>
      <c r="K1189" s="61"/>
      <c r="L1189" s="128"/>
      <c r="M1189" s="129"/>
    </row>
    <row r="1190" spans="1:13" s="14" customFormat="1">
      <c r="A1190" s="123"/>
      <c r="B1190" s="124"/>
      <c r="C1190" s="125"/>
      <c r="D1190" s="17"/>
      <c r="E1190" s="126"/>
      <c r="F1190" s="17"/>
      <c r="G1190" s="127"/>
      <c r="H1190" s="61"/>
      <c r="I1190" s="61"/>
      <c r="J1190" s="61"/>
      <c r="K1190" s="61"/>
      <c r="L1190" s="128"/>
      <c r="M1190" s="129"/>
    </row>
    <row r="1191" spans="1:13" s="14" customFormat="1">
      <c r="A1191" s="123"/>
      <c r="B1191" s="124"/>
      <c r="C1191" s="125"/>
      <c r="D1191" s="17"/>
      <c r="E1191" s="126"/>
      <c r="F1191" s="17"/>
      <c r="G1191" s="127"/>
      <c r="H1191" s="61"/>
      <c r="I1191" s="61"/>
      <c r="J1191" s="61"/>
      <c r="K1191" s="61"/>
      <c r="L1191" s="128"/>
      <c r="M1191" s="129"/>
    </row>
    <row r="1192" spans="1:13" s="14" customFormat="1">
      <c r="A1192" s="123"/>
      <c r="B1192" s="124"/>
      <c r="C1192" s="125"/>
      <c r="D1192" s="17"/>
      <c r="E1192" s="126"/>
      <c r="F1192" s="17"/>
      <c r="G1192" s="127"/>
      <c r="H1192" s="61"/>
      <c r="I1192" s="61"/>
      <c r="J1192" s="61"/>
      <c r="K1192" s="61"/>
      <c r="L1192" s="128"/>
      <c r="M1192" s="129"/>
    </row>
    <row r="1193" spans="1:13" s="14" customFormat="1">
      <c r="A1193" s="123"/>
      <c r="B1193" s="124"/>
      <c r="C1193" s="125"/>
      <c r="D1193" s="17"/>
      <c r="E1193" s="126"/>
      <c r="F1193" s="17"/>
      <c r="G1193" s="127"/>
      <c r="H1193" s="61"/>
      <c r="I1193" s="61"/>
      <c r="J1193" s="61"/>
      <c r="K1193" s="61"/>
      <c r="L1193" s="128"/>
      <c r="M1193" s="129"/>
    </row>
    <row r="1194" spans="1:13" s="14" customFormat="1">
      <c r="A1194" s="123"/>
      <c r="B1194" s="124"/>
      <c r="C1194" s="125"/>
      <c r="D1194" s="17"/>
      <c r="E1194" s="126"/>
      <c r="F1194" s="17"/>
      <c r="G1194" s="127"/>
      <c r="H1194" s="61"/>
      <c r="I1194" s="61"/>
      <c r="J1194" s="61"/>
      <c r="K1194" s="61"/>
      <c r="L1194" s="128"/>
      <c r="M1194" s="129"/>
    </row>
    <row r="1195" spans="1:13" s="14" customFormat="1">
      <c r="A1195" s="123"/>
      <c r="B1195" s="124"/>
      <c r="C1195" s="125"/>
      <c r="D1195" s="17"/>
      <c r="E1195" s="126"/>
      <c r="F1195" s="17"/>
      <c r="G1195" s="127"/>
      <c r="H1195" s="61"/>
      <c r="I1195" s="61"/>
      <c r="J1195" s="61"/>
      <c r="K1195" s="61"/>
      <c r="L1195" s="128"/>
      <c r="M1195" s="129"/>
    </row>
    <row r="1196" spans="1:13" s="14" customFormat="1">
      <c r="A1196" s="123"/>
      <c r="B1196" s="124"/>
      <c r="C1196" s="125"/>
      <c r="D1196" s="17"/>
      <c r="E1196" s="126"/>
      <c r="F1196" s="17"/>
      <c r="G1196" s="127"/>
      <c r="H1196" s="61"/>
      <c r="I1196" s="61"/>
      <c r="J1196" s="61"/>
      <c r="K1196" s="61"/>
      <c r="L1196" s="128"/>
      <c r="M1196" s="129"/>
    </row>
    <row r="1197" spans="1:13" s="14" customFormat="1">
      <c r="A1197" s="123"/>
      <c r="B1197" s="124"/>
      <c r="C1197" s="125"/>
      <c r="D1197" s="17"/>
      <c r="E1197" s="126"/>
      <c r="F1197" s="17"/>
      <c r="G1197" s="127"/>
      <c r="H1197" s="61"/>
      <c r="I1197" s="61"/>
      <c r="J1197" s="61"/>
      <c r="K1197" s="61"/>
      <c r="L1197" s="128"/>
      <c r="M1197" s="129"/>
    </row>
    <row r="1198" spans="1:13" s="14" customFormat="1">
      <c r="A1198" s="123"/>
      <c r="B1198" s="124"/>
      <c r="C1198" s="125"/>
      <c r="D1198" s="17"/>
      <c r="E1198" s="126"/>
      <c r="F1198" s="17"/>
      <c r="G1198" s="127"/>
      <c r="H1198" s="61"/>
      <c r="I1198" s="61"/>
      <c r="J1198" s="61"/>
      <c r="K1198" s="61"/>
      <c r="L1198" s="128"/>
      <c r="M1198" s="129"/>
    </row>
    <row r="1199" spans="1:13" s="14" customFormat="1">
      <c r="A1199" s="123"/>
      <c r="B1199" s="124"/>
      <c r="C1199" s="125"/>
      <c r="D1199" s="17"/>
      <c r="E1199" s="126"/>
      <c r="F1199" s="17"/>
      <c r="G1199" s="127"/>
      <c r="H1199" s="61"/>
      <c r="I1199" s="61"/>
      <c r="J1199" s="61"/>
      <c r="K1199" s="61"/>
      <c r="L1199" s="128"/>
      <c r="M1199" s="129"/>
    </row>
    <row r="1200" spans="1:13" s="14" customFormat="1">
      <c r="A1200" s="123"/>
      <c r="B1200" s="124"/>
      <c r="C1200" s="125"/>
      <c r="D1200" s="17"/>
      <c r="E1200" s="126"/>
      <c r="F1200" s="17"/>
      <c r="G1200" s="127"/>
      <c r="H1200" s="61"/>
      <c r="I1200" s="61"/>
      <c r="J1200" s="61"/>
      <c r="K1200" s="61"/>
      <c r="L1200" s="128"/>
      <c r="M1200" s="129"/>
    </row>
    <row r="1201" spans="1:13" s="14" customFormat="1">
      <c r="A1201" s="123"/>
      <c r="B1201" s="124"/>
      <c r="C1201" s="125"/>
      <c r="D1201" s="17"/>
      <c r="E1201" s="126"/>
      <c r="F1201" s="17"/>
      <c r="G1201" s="127"/>
      <c r="H1201" s="61"/>
      <c r="I1201" s="61"/>
      <c r="J1201" s="61"/>
      <c r="K1201" s="61"/>
      <c r="L1201" s="128"/>
      <c r="M1201" s="129"/>
    </row>
    <row r="1202" spans="1:13" s="14" customFormat="1">
      <c r="A1202" s="123"/>
      <c r="B1202" s="124"/>
      <c r="C1202" s="125"/>
      <c r="D1202" s="17"/>
      <c r="E1202" s="126"/>
      <c r="F1202" s="17"/>
      <c r="G1202" s="127"/>
      <c r="H1202" s="61"/>
      <c r="I1202" s="61"/>
      <c r="J1202" s="61"/>
      <c r="K1202" s="61"/>
      <c r="L1202" s="128"/>
      <c r="M1202" s="129"/>
    </row>
    <row r="1203" spans="1:13" s="14" customFormat="1">
      <c r="A1203" s="123"/>
      <c r="B1203" s="124"/>
      <c r="C1203" s="125"/>
      <c r="D1203" s="17"/>
      <c r="E1203" s="126"/>
      <c r="F1203" s="17"/>
      <c r="G1203" s="127"/>
      <c r="H1203" s="61"/>
      <c r="I1203" s="61"/>
      <c r="J1203" s="61"/>
      <c r="K1203" s="61"/>
      <c r="L1203" s="128"/>
      <c r="M1203" s="129"/>
    </row>
    <row r="1204" spans="1:13" s="14" customFormat="1">
      <c r="A1204" s="123"/>
      <c r="B1204" s="124"/>
      <c r="C1204" s="125"/>
      <c r="D1204" s="17"/>
      <c r="E1204" s="126"/>
      <c r="F1204" s="17"/>
      <c r="G1204" s="127"/>
      <c r="H1204" s="61"/>
      <c r="I1204" s="61"/>
      <c r="J1204" s="61"/>
      <c r="K1204" s="61"/>
      <c r="L1204" s="128"/>
      <c r="M1204" s="129"/>
    </row>
    <row r="1205" spans="1:13" s="14" customFormat="1">
      <c r="A1205" s="123"/>
      <c r="B1205" s="124"/>
      <c r="C1205" s="125"/>
      <c r="D1205" s="17"/>
      <c r="E1205" s="126"/>
      <c r="F1205" s="17"/>
      <c r="G1205" s="127"/>
      <c r="H1205" s="61"/>
      <c r="I1205" s="61"/>
      <c r="J1205" s="61"/>
      <c r="K1205" s="61"/>
      <c r="L1205" s="128"/>
      <c r="M1205" s="129"/>
    </row>
    <row r="1206" spans="1:13" s="14" customFormat="1">
      <c r="A1206" s="123"/>
      <c r="B1206" s="124"/>
      <c r="C1206" s="125"/>
      <c r="D1206" s="17"/>
      <c r="E1206" s="126"/>
      <c r="F1206" s="17"/>
      <c r="G1206" s="127"/>
      <c r="H1206" s="61"/>
      <c r="I1206" s="61"/>
      <c r="J1206" s="61"/>
      <c r="K1206" s="61"/>
      <c r="L1206" s="128"/>
      <c r="M1206" s="129"/>
    </row>
    <row r="1207" spans="1:13" s="14" customFormat="1">
      <c r="A1207" s="123"/>
      <c r="B1207" s="124"/>
      <c r="C1207" s="125"/>
      <c r="D1207" s="17"/>
      <c r="E1207" s="126"/>
      <c r="F1207" s="17"/>
      <c r="G1207" s="127"/>
      <c r="H1207" s="61"/>
      <c r="I1207" s="61"/>
      <c r="J1207" s="61"/>
      <c r="K1207" s="61"/>
      <c r="L1207" s="128"/>
      <c r="M1207" s="129"/>
    </row>
    <row r="1208" spans="1:13" s="14" customFormat="1">
      <c r="A1208" s="123"/>
      <c r="B1208" s="124"/>
      <c r="C1208" s="125"/>
      <c r="D1208" s="17"/>
      <c r="E1208" s="126"/>
      <c r="F1208" s="17"/>
      <c r="G1208" s="127"/>
      <c r="H1208" s="61"/>
      <c r="I1208" s="61"/>
      <c r="J1208" s="61"/>
      <c r="K1208" s="61"/>
      <c r="L1208" s="128"/>
      <c r="M1208" s="129"/>
    </row>
    <row r="1209" spans="1:13" s="14" customFormat="1">
      <c r="A1209" s="123"/>
      <c r="B1209" s="124"/>
      <c r="C1209" s="125"/>
      <c r="D1209" s="17"/>
      <c r="E1209" s="126"/>
      <c r="F1209" s="17"/>
      <c r="G1209" s="127"/>
      <c r="H1209" s="61"/>
      <c r="I1209" s="61"/>
      <c r="J1209" s="61"/>
      <c r="K1209" s="61"/>
      <c r="L1209" s="128"/>
      <c r="M1209" s="129"/>
    </row>
    <row r="1210" spans="1:13" s="14" customFormat="1">
      <c r="A1210" s="123"/>
      <c r="B1210" s="124"/>
      <c r="C1210" s="125"/>
      <c r="D1210" s="17"/>
      <c r="E1210" s="126"/>
      <c r="F1210" s="17"/>
      <c r="G1210" s="127"/>
      <c r="H1210" s="61"/>
      <c r="I1210" s="61"/>
      <c r="J1210" s="61"/>
      <c r="K1210" s="61"/>
      <c r="L1210" s="128"/>
      <c r="M1210" s="129"/>
    </row>
    <row r="1211" spans="1:13" s="14" customFormat="1">
      <c r="A1211" s="123"/>
      <c r="B1211" s="124"/>
      <c r="C1211" s="125"/>
      <c r="D1211" s="17"/>
      <c r="E1211" s="126"/>
      <c r="F1211" s="17"/>
      <c r="G1211" s="127"/>
      <c r="H1211" s="61"/>
      <c r="I1211" s="61"/>
      <c r="J1211" s="61"/>
      <c r="K1211" s="61"/>
      <c r="L1211" s="128"/>
      <c r="M1211" s="129"/>
    </row>
    <row r="1212" spans="1:13" s="14" customFormat="1">
      <c r="A1212" s="123"/>
      <c r="B1212" s="124"/>
      <c r="C1212" s="125"/>
      <c r="D1212" s="17"/>
      <c r="E1212" s="126"/>
      <c r="F1212" s="17"/>
      <c r="G1212" s="127"/>
      <c r="H1212" s="61"/>
      <c r="I1212" s="61"/>
      <c r="J1212" s="61"/>
      <c r="K1212" s="61"/>
      <c r="L1212" s="128"/>
      <c r="M1212" s="129"/>
    </row>
    <row r="1213" spans="1:13" s="14" customFormat="1">
      <c r="A1213" s="123"/>
      <c r="B1213" s="124"/>
      <c r="C1213" s="125"/>
      <c r="D1213" s="17"/>
      <c r="E1213" s="126"/>
      <c r="F1213" s="17"/>
      <c r="G1213" s="127"/>
      <c r="H1213" s="61"/>
      <c r="I1213" s="61"/>
      <c r="J1213" s="61"/>
      <c r="K1213" s="61"/>
      <c r="L1213" s="128"/>
      <c r="M1213" s="129"/>
    </row>
    <row r="1214" spans="1:13" s="14" customFormat="1">
      <c r="A1214" s="123"/>
      <c r="B1214" s="124"/>
      <c r="C1214" s="125"/>
      <c r="D1214" s="17"/>
      <c r="E1214" s="126"/>
      <c r="F1214" s="17"/>
      <c r="G1214" s="127"/>
      <c r="H1214" s="61"/>
      <c r="I1214" s="61"/>
      <c r="J1214" s="61"/>
      <c r="K1214" s="61"/>
      <c r="L1214" s="128"/>
      <c r="M1214" s="129"/>
    </row>
    <row r="1215" spans="1:13" s="14" customFormat="1">
      <c r="A1215" s="123"/>
      <c r="B1215" s="124"/>
      <c r="C1215" s="125"/>
      <c r="D1215" s="17"/>
      <c r="E1215" s="126"/>
      <c r="F1215" s="17"/>
      <c r="G1215" s="127"/>
      <c r="H1215" s="61"/>
      <c r="I1215" s="61"/>
      <c r="J1215" s="61"/>
      <c r="K1215" s="61"/>
      <c r="L1215" s="128"/>
      <c r="M1215" s="129"/>
    </row>
    <row r="1216" spans="1:13" s="14" customFormat="1">
      <c r="A1216" s="123"/>
      <c r="B1216" s="124"/>
      <c r="C1216" s="125"/>
      <c r="D1216" s="17"/>
      <c r="E1216" s="126"/>
      <c r="F1216" s="17"/>
      <c r="G1216" s="127"/>
      <c r="H1216" s="61"/>
      <c r="I1216" s="61"/>
      <c r="J1216" s="61"/>
      <c r="K1216" s="61"/>
      <c r="L1216" s="128"/>
      <c r="M1216" s="129"/>
    </row>
    <row r="1217" spans="1:13" s="14" customFormat="1">
      <c r="A1217" s="123"/>
      <c r="B1217" s="124"/>
      <c r="C1217" s="125"/>
      <c r="D1217" s="17"/>
      <c r="E1217" s="126"/>
      <c r="F1217" s="17"/>
      <c r="G1217" s="127"/>
      <c r="H1217" s="61"/>
      <c r="I1217" s="61"/>
      <c r="J1217" s="61"/>
      <c r="K1217" s="61"/>
      <c r="L1217" s="128"/>
      <c r="M1217" s="129"/>
    </row>
    <row r="1218" spans="1:13" s="14" customFormat="1">
      <c r="A1218" s="123"/>
      <c r="B1218" s="124"/>
      <c r="C1218" s="125"/>
      <c r="D1218" s="17"/>
      <c r="E1218" s="126"/>
      <c r="F1218" s="17"/>
      <c r="G1218" s="127"/>
      <c r="H1218" s="61"/>
      <c r="I1218" s="61"/>
      <c r="J1218" s="61"/>
      <c r="K1218" s="61"/>
      <c r="L1218" s="128"/>
      <c r="M1218" s="129"/>
    </row>
    <row r="1219" spans="1:13" s="14" customFormat="1">
      <c r="A1219" s="123"/>
      <c r="B1219" s="124"/>
      <c r="C1219" s="125"/>
      <c r="D1219" s="17"/>
      <c r="E1219" s="126"/>
      <c r="F1219" s="17"/>
      <c r="G1219" s="127"/>
      <c r="H1219" s="61"/>
      <c r="I1219" s="61"/>
      <c r="J1219" s="61"/>
      <c r="K1219" s="61"/>
      <c r="L1219" s="128"/>
      <c r="M1219" s="129"/>
    </row>
    <row r="1220" spans="1:13" s="14" customFormat="1">
      <c r="A1220" s="123"/>
      <c r="B1220" s="124"/>
      <c r="C1220" s="125"/>
      <c r="D1220" s="17"/>
      <c r="E1220" s="126"/>
      <c r="F1220" s="17"/>
      <c r="G1220" s="127"/>
      <c r="H1220" s="61"/>
      <c r="I1220" s="61"/>
      <c r="J1220" s="61"/>
      <c r="K1220" s="61"/>
      <c r="L1220" s="128"/>
      <c r="M1220" s="129"/>
    </row>
    <row r="1221" spans="1:13" s="14" customFormat="1">
      <c r="A1221" s="123"/>
      <c r="B1221" s="124"/>
      <c r="C1221" s="125"/>
      <c r="D1221" s="17"/>
      <c r="E1221" s="126"/>
      <c r="F1221" s="17"/>
      <c r="G1221" s="127"/>
      <c r="H1221" s="61"/>
      <c r="I1221" s="61"/>
      <c r="J1221" s="61"/>
      <c r="K1221" s="61"/>
      <c r="L1221" s="128"/>
      <c r="M1221" s="129"/>
    </row>
    <row r="1222" spans="1:13" s="14" customFormat="1">
      <c r="A1222" s="123"/>
      <c r="B1222" s="124"/>
      <c r="C1222" s="125"/>
      <c r="D1222" s="17"/>
      <c r="E1222" s="126"/>
      <c r="F1222" s="17"/>
      <c r="G1222" s="127"/>
      <c r="H1222" s="61"/>
      <c r="I1222" s="61"/>
      <c r="J1222" s="61"/>
      <c r="K1222" s="61"/>
      <c r="L1222" s="128"/>
      <c r="M1222" s="129"/>
    </row>
    <row r="1223" spans="1:13" s="14" customFormat="1">
      <c r="A1223" s="123"/>
      <c r="B1223" s="124"/>
      <c r="C1223" s="125"/>
      <c r="D1223" s="17"/>
      <c r="E1223" s="126"/>
      <c r="F1223" s="17"/>
      <c r="G1223" s="127"/>
      <c r="H1223" s="61"/>
      <c r="I1223" s="61"/>
      <c r="J1223" s="61"/>
      <c r="K1223" s="61"/>
      <c r="L1223" s="128"/>
      <c r="M1223" s="129"/>
    </row>
    <row r="1224" spans="1:13" s="14" customFormat="1">
      <c r="A1224" s="123"/>
      <c r="B1224" s="124"/>
      <c r="C1224" s="125"/>
      <c r="D1224" s="17"/>
      <c r="E1224" s="126"/>
      <c r="F1224" s="17"/>
      <c r="G1224" s="127"/>
      <c r="H1224" s="61"/>
      <c r="I1224" s="61"/>
      <c r="J1224" s="61"/>
      <c r="K1224" s="61"/>
      <c r="L1224" s="128"/>
      <c r="M1224" s="129"/>
    </row>
    <row r="1225" spans="1:13" s="14" customFormat="1">
      <c r="A1225" s="123"/>
      <c r="B1225" s="124"/>
      <c r="C1225" s="125"/>
      <c r="D1225" s="17"/>
      <c r="E1225" s="126"/>
      <c r="F1225" s="17"/>
      <c r="G1225" s="127"/>
      <c r="H1225" s="61"/>
      <c r="I1225" s="61"/>
      <c r="J1225" s="61"/>
      <c r="K1225" s="61"/>
      <c r="L1225" s="128"/>
      <c r="M1225" s="129"/>
    </row>
    <row r="1226" spans="1:13" s="14" customFormat="1">
      <c r="A1226" s="123"/>
      <c r="B1226" s="124"/>
      <c r="C1226" s="125"/>
      <c r="D1226" s="17"/>
      <c r="E1226" s="126"/>
      <c r="F1226" s="17"/>
      <c r="G1226" s="127"/>
      <c r="H1226" s="61"/>
      <c r="I1226" s="61"/>
      <c r="J1226" s="61"/>
      <c r="K1226" s="61"/>
      <c r="L1226" s="128"/>
      <c r="M1226" s="129"/>
    </row>
    <row r="1227" spans="1:13" s="14" customFormat="1">
      <c r="A1227" s="123"/>
      <c r="B1227" s="124"/>
      <c r="C1227" s="125"/>
      <c r="D1227" s="17"/>
      <c r="E1227" s="126"/>
      <c r="F1227" s="17"/>
      <c r="G1227" s="127"/>
      <c r="H1227" s="61"/>
      <c r="I1227" s="61"/>
      <c r="J1227" s="61"/>
      <c r="K1227" s="61"/>
      <c r="L1227" s="128"/>
      <c r="M1227" s="129"/>
    </row>
    <row r="1228" spans="1:13" s="14" customFormat="1">
      <c r="A1228" s="123"/>
      <c r="B1228" s="124"/>
      <c r="C1228" s="125"/>
      <c r="D1228" s="17"/>
      <c r="E1228" s="126"/>
      <c r="F1228" s="17"/>
      <c r="G1228" s="127"/>
      <c r="H1228" s="61"/>
      <c r="I1228" s="61"/>
      <c r="J1228" s="61"/>
      <c r="K1228" s="61"/>
      <c r="L1228" s="128"/>
      <c r="M1228" s="129"/>
    </row>
    <row r="1229" spans="1:13" s="14" customFormat="1">
      <c r="A1229" s="123"/>
      <c r="B1229" s="124"/>
      <c r="C1229" s="125"/>
      <c r="D1229" s="17"/>
      <c r="E1229" s="126"/>
      <c r="F1229" s="17"/>
      <c r="G1229" s="127"/>
      <c r="H1229" s="61"/>
      <c r="I1229" s="61"/>
      <c r="J1229" s="61"/>
      <c r="K1229" s="61"/>
      <c r="L1229" s="128"/>
      <c r="M1229" s="129"/>
    </row>
    <row r="1230" spans="1:13" s="14" customFormat="1">
      <c r="A1230" s="123"/>
      <c r="B1230" s="124"/>
      <c r="C1230" s="125"/>
      <c r="D1230" s="17"/>
      <c r="E1230" s="126"/>
      <c r="F1230" s="17"/>
      <c r="G1230" s="127"/>
      <c r="H1230" s="61"/>
      <c r="I1230" s="61"/>
      <c r="J1230" s="61"/>
      <c r="K1230" s="61"/>
      <c r="L1230" s="128"/>
      <c r="M1230" s="129"/>
    </row>
    <row r="1231" spans="1:13" s="14" customFormat="1">
      <c r="A1231" s="123"/>
      <c r="B1231" s="124"/>
      <c r="C1231" s="125"/>
      <c r="D1231" s="17"/>
      <c r="E1231" s="126"/>
      <c r="F1231" s="17"/>
      <c r="G1231" s="127"/>
      <c r="H1231" s="61"/>
      <c r="I1231" s="61"/>
      <c r="J1231" s="61"/>
      <c r="K1231" s="61"/>
      <c r="L1231" s="128"/>
      <c r="M1231" s="129"/>
    </row>
    <row r="1232" spans="1:13" s="14" customFormat="1">
      <c r="A1232" s="123"/>
      <c r="B1232" s="124"/>
      <c r="C1232" s="125"/>
      <c r="D1232" s="17"/>
      <c r="E1232" s="126"/>
      <c r="F1232" s="17"/>
      <c r="G1232" s="127"/>
      <c r="H1232" s="61"/>
      <c r="I1232" s="61"/>
      <c r="J1232" s="61"/>
      <c r="K1232" s="61"/>
      <c r="L1232" s="128"/>
      <c r="M1232" s="129"/>
    </row>
    <row r="1233" spans="1:13" s="14" customFormat="1">
      <c r="A1233" s="123"/>
      <c r="B1233" s="124"/>
      <c r="C1233" s="125"/>
      <c r="D1233" s="17"/>
      <c r="E1233" s="126"/>
      <c r="F1233" s="17"/>
      <c r="G1233" s="127"/>
      <c r="H1233" s="61"/>
      <c r="I1233" s="61"/>
      <c r="J1233" s="61"/>
      <c r="K1233" s="61"/>
      <c r="L1233" s="128"/>
      <c r="M1233" s="129"/>
    </row>
    <row r="1234" spans="1:13" s="14" customFormat="1">
      <c r="A1234" s="123"/>
      <c r="B1234" s="124"/>
      <c r="C1234" s="125"/>
      <c r="D1234" s="17"/>
      <c r="E1234" s="126"/>
      <c r="F1234" s="17"/>
      <c r="G1234" s="127"/>
      <c r="H1234" s="61"/>
      <c r="I1234" s="61"/>
      <c r="J1234" s="61"/>
      <c r="K1234" s="61"/>
      <c r="L1234" s="128"/>
      <c r="M1234" s="129"/>
    </row>
    <row r="1235" spans="1:13" s="14" customFormat="1">
      <c r="A1235" s="123"/>
      <c r="B1235" s="124"/>
      <c r="C1235" s="125"/>
      <c r="D1235" s="17"/>
      <c r="E1235" s="126"/>
      <c r="F1235" s="17"/>
      <c r="G1235" s="127"/>
      <c r="H1235" s="61"/>
      <c r="I1235" s="61"/>
      <c r="J1235" s="61"/>
      <c r="K1235" s="61"/>
      <c r="L1235" s="128"/>
      <c r="M1235" s="129"/>
    </row>
    <row r="1236" spans="1:13" s="14" customFormat="1">
      <c r="A1236" s="123"/>
      <c r="B1236" s="124"/>
      <c r="C1236" s="125"/>
      <c r="D1236" s="17"/>
      <c r="E1236" s="126"/>
      <c r="F1236" s="17"/>
      <c r="G1236" s="127"/>
      <c r="H1236" s="61"/>
      <c r="I1236" s="61"/>
      <c r="J1236" s="61"/>
      <c r="K1236" s="61"/>
      <c r="L1236" s="128"/>
      <c r="M1236" s="129"/>
    </row>
    <row r="1237" spans="1:13" s="14" customFormat="1">
      <c r="A1237" s="123"/>
      <c r="B1237" s="124"/>
      <c r="C1237" s="125"/>
      <c r="D1237" s="17"/>
      <c r="E1237" s="126"/>
      <c r="F1237" s="17"/>
      <c r="G1237" s="127"/>
      <c r="H1237" s="61"/>
      <c r="I1237" s="61"/>
      <c r="J1237" s="61"/>
      <c r="K1237" s="61"/>
      <c r="L1237" s="128"/>
      <c r="M1237" s="129"/>
    </row>
    <row r="1238" spans="1:13" s="14" customFormat="1">
      <c r="A1238" s="123"/>
      <c r="B1238" s="124"/>
      <c r="C1238" s="125"/>
      <c r="D1238" s="17"/>
      <c r="E1238" s="126"/>
      <c r="F1238" s="17"/>
      <c r="G1238" s="127"/>
      <c r="H1238" s="61"/>
      <c r="I1238" s="61"/>
      <c r="J1238" s="61"/>
      <c r="K1238" s="61"/>
      <c r="L1238" s="128"/>
      <c r="M1238" s="129"/>
    </row>
    <row r="1239" spans="1:13" s="14" customFormat="1">
      <c r="A1239" s="123"/>
      <c r="B1239" s="124"/>
      <c r="C1239" s="125"/>
      <c r="D1239" s="17"/>
      <c r="E1239" s="126"/>
      <c r="F1239" s="17"/>
      <c r="G1239" s="127"/>
      <c r="H1239" s="61"/>
      <c r="I1239" s="61"/>
      <c r="J1239" s="61"/>
      <c r="K1239" s="61"/>
      <c r="L1239" s="128"/>
      <c r="M1239" s="129"/>
    </row>
    <row r="1240" spans="1:13" s="14" customFormat="1">
      <c r="A1240" s="123"/>
      <c r="B1240" s="124"/>
      <c r="C1240" s="125"/>
      <c r="D1240" s="17"/>
      <c r="E1240" s="126"/>
      <c r="F1240" s="17"/>
      <c r="G1240" s="127"/>
      <c r="H1240" s="61"/>
      <c r="I1240" s="61"/>
      <c r="J1240" s="61"/>
      <c r="K1240" s="61"/>
      <c r="L1240" s="128"/>
      <c r="M1240" s="129"/>
    </row>
    <row r="1241" spans="1:13" s="14" customFormat="1">
      <c r="A1241" s="123"/>
      <c r="B1241" s="124"/>
      <c r="C1241" s="125"/>
      <c r="D1241" s="17"/>
      <c r="E1241" s="126"/>
      <c r="F1241" s="17"/>
      <c r="G1241" s="127"/>
      <c r="H1241" s="61"/>
      <c r="I1241" s="61"/>
      <c r="J1241" s="61"/>
      <c r="K1241" s="61"/>
      <c r="L1241" s="128"/>
      <c r="M1241" s="129"/>
    </row>
    <row r="1242" spans="1:13" s="14" customFormat="1">
      <c r="A1242" s="123"/>
      <c r="B1242" s="124"/>
      <c r="C1242" s="125"/>
      <c r="D1242" s="17"/>
      <c r="E1242" s="126"/>
      <c r="F1242" s="17"/>
      <c r="G1242" s="127"/>
      <c r="H1242" s="61"/>
      <c r="I1242" s="61"/>
      <c r="J1242" s="61"/>
      <c r="K1242" s="61"/>
      <c r="L1242" s="128"/>
      <c r="M1242" s="129"/>
    </row>
    <row r="1243" spans="1:13" s="14" customFormat="1">
      <c r="A1243" s="123"/>
      <c r="B1243" s="124"/>
      <c r="C1243" s="125"/>
      <c r="D1243" s="17"/>
      <c r="E1243" s="126"/>
      <c r="F1243" s="17"/>
      <c r="G1243" s="127"/>
      <c r="H1243" s="61"/>
      <c r="I1243" s="61"/>
      <c r="J1243" s="61"/>
      <c r="K1243" s="61"/>
      <c r="L1243" s="128"/>
      <c r="M1243" s="129"/>
    </row>
    <row r="1244" spans="1:13" s="14" customFormat="1">
      <c r="A1244" s="123"/>
      <c r="B1244" s="124"/>
      <c r="C1244" s="125"/>
      <c r="D1244" s="17"/>
      <c r="E1244" s="126"/>
      <c r="F1244" s="17"/>
      <c r="G1244" s="127"/>
      <c r="H1244" s="61"/>
      <c r="I1244" s="61"/>
      <c r="J1244" s="61"/>
      <c r="K1244" s="61"/>
      <c r="L1244" s="128"/>
      <c r="M1244" s="129"/>
    </row>
    <row r="1245" spans="1:13" s="14" customFormat="1">
      <c r="A1245" s="123"/>
      <c r="B1245" s="124"/>
      <c r="C1245" s="125"/>
      <c r="D1245" s="17"/>
      <c r="E1245" s="126"/>
      <c r="F1245" s="17"/>
      <c r="G1245" s="127"/>
      <c r="H1245" s="61"/>
      <c r="I1245" s="61"/>
      <c r="J1245" s="61"/>
      <c r="K1245" s="61"/>
      <c r="L1245" s="128"/>
      <c r="M1245" s="129"/>
    </row>
    <row r="1246" spans="1:13" s="14" customFormat="1">
      <c r="A1246" s="123"/>
      <c r="B1246" s="124"/>
      <c r="C1246" s="125"/>
      <c r="D1246" s="17"/>
      <c r="E1246" s="126"/>
      <c r="F1246" s="17"/>
      <c r="G1246" s="127"/>
      <c r="H1246" s="61"/>
      <c r="I1246" s="61"/>
      <c r="J1246" s="61"/>
      <c r="K1246" s="61"/>
      <c r="L1246" s="128"/>
      <c r="M1246" s="129"/>
    </row>
    <row r="1247" spans="1:13" s="14" customFormat="1">
      <c r="A1247" s="123"/>
      <c r="B1247" s="124"/>
      <c r="C1247" s="125"/>
      <c r="D1247" s="17"/>
      <c r="E1247" s="126"/>
      <c r="F1247" s="17"/>
      <c r="G1247" s="127"/>
      <c r="H1247" s="61"/>
      <c r="I1247" s="61"/>
      <c r="J1247" s="61"/>
      <c r="K1247" s="61"/>
      <c r="L1247" s="128"/>
      <c r="M1247" s="129"/>
    </row>
    <row r="1248" spans="1:13" s="14" customFormat="1">
      <c r="A1248" s="123"/>
      <c r="B1248" s="124"/>
      <c r="C1248" s="125"/>
      <c r="D1248" s="17"/>
      <c r="E1248" s="126"/>
      <c r="F1248" s="17"/>
      <c r="G1248" s="127"/>
      <c r="H1248" s="61"/>
      <c r="I1248" s="61"/>
      <c r="J1248" s="61"/>
      <c r="K1248" s="61"/>
      <c r="L1248" s="128"/>
      <c r="M1248" s="129"/>
    </row>
    <row r="1249" spans="1:13" s="14" customFormat="1">
      <c r="A1249" s="123"/>
      <c r="B1249" s="124"/>
      <c r="C1249" s="125"/>
      <c r="D1249" s="17"/>
      <c r="E1249" s="126"/>
      <c r="F1249" s="17"/>
      <c r="G1249" s="127"/>
      <c r="H1249" s="61"/>
      <c r="I1249" s="61"/>
      <c r="J1249" s="61"/>
      <c r="K1249" s="61"/>
      <c r="L1249" s="128"/>
      <c r="M1249" s="129"/>
    </row>
    <row r="1250" spans="1:13" s="14" customFormat="1">
      <c r="A1250" s="123"/>
      <c r="B1250" s="124"/>
      <c r="C1250" s="125"/>
      <c r="D1250" s="17"/>
      <c r="E1250" s="126"/>
      <c r="F1250" s="17"/>
      <c r="G1250" s="127"/>
      <c r="H1250" s="61"/>
      <c r="I1250" s="61"/>
      <c r="J1250" s="61"/>
      <c r="K1250" s="61"/>
      <c r="L1250" s="128"/>
      <c r="M1250" s="129"/>
    </row>
    <row r="1251" spans="1:13" s="14" customFormat="1">
      <c r="A1251" s="123"/>
      <c r="B1251" s="124"/>
      <c r="C1251" s="125"/>
      <c r="D1251" s="17"/>
      <c r="E1251" s="126"/>
      <c r="F1251" s="17"/>
      <c r="G1251" s="127"/>
      <c r="H1251" s="61"/>
      <c r="I1251" s="61"/>
      <c r="J1251" s="61"/>
      <c r="K1251" s="61"/>
      <c r="L1251" s="128"/>
      <c r="M1251" s="129"/>
    </row>
    <row r="1252" spans="1:13" s="14" customFormat="1">
      <c r="A1252" s="123"/>
      <c r="B1252" s="124"/>
      <c r="C1252" s="125"/>
      <c r="D1252" s="17"/>
      <c r="E1252" s="126"/>
      <c r="F1252" s="17"/>
      <c r="G1252" s="127"/>
      <c r="H1252" s="61"/>
      <c r="I1252" s="61"/>
      <c r="J1252" s="61"/>
      <c r="K1252" s="61"/>
      <c r="L1252" s="128"/>
      <c r="M1252" s="129"/>
    </row>
    <row r="1253" spans="1:13" s="14" customFormat="1">
      <c r="A1253" s="123"/>
      <c r="B1253" s="124"/>
      <c r="C1253" s="125"/>
      <c r="D1253" s="17"/>
      <c r="E1253" s="126"/>
      <c r="F1253" s="17"/>
      <c r="G1253" s="127"/>
      <c r="H1253" s="61"/>
      <c r="I1253" s="61"/>
      <c r="J1253" s="61"/>
      <c r="K1253" s="61"/>
      <c r="L1253" s="128"/>
      <c r="M1253" s="129"/>
    </row>
    <row r="1254" spans="1:13" s="14" customFormat="1">
      <c r="A1254" s="123"/>
      <c r="B1254" s="124"/>
      <c r="C1254" s="125"/>
      <c r="D1254" s="17"/>
      <c r="E1254" s="126"/>
      <c r="F1254" s="17"/>
      <c r="G1254" s="127"/>
      <c r="H1254" s="61"/>
      <c r="I1254" s="61"/>
      <c r="J1254" s="61"/>
      <c r="K1254" s="61"/>
      <c r="L1254" s="128"/>
      <c r="M1254" s="129"/>
    </row>
    <row r="1255" spans="1:13" s="14" customFormat="1">
      <c r="A1255" s="123"/>
      <c r="B1255" s="124"/>
      <c r="C1255" s="125"/>
      <c r="D1255" s="17"/>
      <c r="E1255" s="126"/>
      <c r="F1255" s="17"/>
      <c r="G1255" s="127"/>
      <c r="H1255" s="61"/>
      <c r="I1255" s="61"/>
      <c r="J1255" s="61"/>
      <c r="K1255" s="61"/>
      <c r="L1255" s="128"/>
      <c r="M1255" s="129"/>
    </row>
    <row r="1256" spans="1:13" s="14" customFormat="1">
      <c r="A1256" s="123"/>
      <c r="B1256" s="124"/>
      <c r="C1256" s="125"/>
      <c r="D1256" s="17"/>
      <c r="E1256" s="126"/>
      <c r="F1256" s="17"/>
      <c r="G1256" s="127"/>
      <c r="H1256" s="61"/>
      <c r="I1256" s="61"/>
      <c r="J1256" s="61"/>
      <c r="K1256" s="61"/>
      <c r="L1256" s="128"/>
      <c r="M1256" s="129"/>
    </row>
    <row r="1257" spans="1:13" s="14" customFormat="1">
      <c r="A1257" s="130"/>
      <c r="G1257" s="15"/>
      <c r="L1257" s="16"/>
      <c r="M1257" s="72"/>
    </row>
    <row r="1045772" spans="1:1">
      <c r="A1045772" s="130"/>
    </row>
    <row r="1045773" spans="1:1">
      <c r="A1045773" s="130"/>
    </row>
    <row r="1045774" spans="1:1">
      <c r="A1045774" s="130"/>
    </row>
    <row r="1045775" spans="1:1">
      <c r="A1045775" s="130"/>
    </row>
    <row r="1045776" spans="1:1">
      <c r="A1045776" s="130"/>
    </row>
    <row r="1045777" spans="1:1">
      <c r="A1045777" s="130"/>
    </row>
    <row r="1045778" spans="1:1">
      <c r="A1045778" s="130"/>
    </row>
    <row r="1045779" spans="1:1">
      <c r="A1045779" s="130"/>
    </row>
    <row r="1045780" spans="1:1">
      <c r="A1045780" s="130"/>
    </row>
    <row r="1045781" spans="1:1">
      <c r="A1045781" s="130"/>
    </row>
    <row r="1045782" spans="1:1">
      <c r="A1045782" s="130"/>
    </row>
    <row r="1045783" spans="1:1">
      <c r="A1045783" s="130"/>
    </row>
    <row r="1045784" spans="1:1">
      <c r="A1045784" s="130"/>
    </row>
    <row r="1045785" spans="1:1">
      <c r="A1045785" s="130"/>
    </row>
    <row r="1045786" spans="1:1">
      <c r="A1045786" s="130"/>
    </row>
    <row r="1045787" spans="1:1">
      <c r="A1045787" s="130"/>
    </row>
    <row r="1045788" spans="1:1">
      <c r="A1045788" s="130"/>
    </row>
    <row r="1045789" spans="1:1">
      <c r="A1045789" s="130"/>
    </row>
    <row r="1045790" spans="1:1">
      <c r="A1045790" s="130"/>
    </row>
    <row r="1045791" spans="1:1">
      <c r="A1045791" s="130"/>
    </row>
    <row r="1045792" spans="1:1">
      <c r="A1045792" s="130"/>
    </row>
    <row r="1045793" spans="1:1">
      <c r="A1045793" s="130"/>
    </row>
    <row r="1045794" spans="1:1">
      <c r="A1045794" s="130"/>
    </row>
    <row r="1045795" spans="1:1">
      <c r="A1045795" s="130"/>
    </row>
    <row r="1045796" spans="1:1">
      <c r="A1045796" s="130"/>
    </row>
    <row r="1045797" spans="1:1">
      <c r="A1045797" s="130"/>
    </row>
    <row r="1045798" spans="1:1">
      <c r="A1045798" s="130"/>
    </row>
    <row r="1045799" spans="1:1">
      <c r="A1045799" s="130"/>
    </row>
    <row r="1045800" spans="1:1">
      <c r="A1045800" s="130"/>
    </row>
    <row r="1045801" spans="1:1">
      <c r="A1045801" s="130"/>
    </row>
    <row r="1045802" spans="1:1">
      <c r="A1045802" s="130"/>
    </row>
    <row r="1045803" spans="1:1">
      <c r="A1045803" s="130"/>
    </row>
    <row r="1045804" spans="1:1">
      <c r="A1045804" s="130"/>
    </row>
    <row r="1045805" spans="1:1">
      <c r="A1045805" s="130"/>
    </row>
    <row r="1045806" spans="1:1">
      <c r="A1045806" s="130"/>
    </row>
    <row r="1045807" spans="1:1">
      <c r="A1045807" s="130"/>
    </row>
    <row r="1045808" spans="1:1">
      <c r="A1045808" s="130"/>
    </row>
    <row r="1045809" spans="1:1">
      <c r="A1045809" s="130"/>
    </row>
    <row r="1045810" spans="1:1">
      <c r="A1045810" s="130"/>
    </row>
    <row r="1045811" spans="1:1">
      <c r="A1045811" s="130"/>
    </row>
    <row r="1045812" spans="1:1">
      <c r="A1045812" s="130"/>
    </row>
    <row r="1045813" spans="1:1">
      <c r="A1045813" s="130"/>
    </row>
    <row r="1045814" spans="1:1">
      <c r="A1045814" s="130"/>
    </row>
    <row r="1045815" spans="1:1">
      <c r="A1045815" s="130"/>
    </row>
    <row r="1045816" spans="1:1">
      <c r="A1045816" s="130"/>
    </row>
    <row r="1045817" spans="1:1">
      <c r="A1045817" s="130"/>
    </row>
    <row r="1045818" spans="1:1">
      <c r="A1045818" s="130"/>
    </row>
    <row r="1045819" spans="1:1">
      <c r="A1045819" s="130"/>
    </row>
    <row r="1045820" spans="1:1">
      <c r="A1045820" s="130"/>
    </row>
    <row r="1045821" spans="1:1">
      <c r="A1045821" s="130"/>
    </row>
    <row r="1045822" spans="1:1">
      <c r="A1045822" s="130"/>
    </row>
    <row r="1045823" spans="1:1">
      <c r="A1045823" s="130"/>
    </row>
    <row r="1045824" spans="1:1">
      <c r="A1045824" s="130"/>
    </row>
    <row r="1045825" spans="1:1">
      <c r="A1045825" s="130"/>
    </row>
    <row r="1045826" spans="1:1">
      <c r="A1045826" s="130"/>
    </row>
    <row r="1045827" spans="1:1">
      <c r="A1045827" s="130"/>
    </row>
    <row r="1045828" spans="1:1">
      <c r="A1045828" s="130"/>
    </row>
    <row r="1045829" spans="1:1">
      <c r="A1045829" s="130"/>
    </row>
    <row r="1045830" spans="1:1">
      <c r="A1045830" s="130"/>
    </row>
    <row r="1045831" spans="1:1">
      <c r="A1045831" s="130"/>
    </row>
    <row r="1045832" spans="1:1">
      <c r="A1045832" s="130"/>
    </row>
    <row r="1045833" spans="1:1">
      <c r="A1045833" s="130"/>
    </row>
    <row r="1045834" spans="1:1">
      <c r="A1045834" s="130"/>
    </row>
    <row r="1045835" spans="1:1">
      <c r="A1045835" s="130"/>
    </row>
    <row r="1045836" spans="1:1">
      <c r="A1045836" s="130"/>
    </row>
    <row r="1045837" spans="1:1">
      <c r="A1045837" s="130"/>
    </row>
    <row r="1045838" spans="1:1">
      <c r="A1045838" s="130"/>
    </row>
    <row r="1045839" spans="1:1">
      <c r="A1045839" s="130"/>
    </row>
    <row r="1045840" spans="1:1">
      <c r="A1045840" s="130"/>
    </row>
    <row r="1045841" spans="1:1">
      <c r="A1045841" s="130"/>
    </row>
    <row r="1045842" spans="1:1">
      <c r="A1045842" s="130"/>
    </row>
    <row r="1045843" spans="1:1">
      <c r="A1045843" s="130"/>
    </row>
    <row r="1045844" spans="1:1">
      <c r="A1045844" s="130"/>
    </row>
    <row r="1045845" spans="1:1">
      <c r="A1045845" s="130"/>
    </row>
    <row r="1045846" spans="1:1">
      <c r="A1045846" s="130"/>
    </row>
    <row r="1045847" spans="1:1">
      <c r="A1045847" s="130"/>
    </row>
    <row r="1045848" spans="1:1">
      <c r="A1045848" s="130"/>
    </row>
    <row r="1045849" spans="1:1">
      <c r="A1045849" s="130"/>
    </row>
    <row r="1045850" spans="1:1">
      <c r="A1045850" s="130"/>
    </row>
    <row r="1045851" spans="1:1">
      <c r="A1045851" s="130"/>
    </row>
    <row r="1045852" spans="1:1">
      <c r="A1045852" s="130"/>
    </row>
    <row r="1045853" spans="1:1">
      <c r="A1045853" s="130"/>
    </row>
    <row r="1045854" spans="1:1">
      <c r="A1045854" s="130"/>
    </row>
    <row r="1045855" spans="1:1">
      <c r="A1045855" s="130"/>
    </row>
    <row r="1045856" spans="1:1">
      <c r="A1045856" s="130"/>
    </row>
    <row r="1045857" spans="1:1">
      <c r="A1045857" s="130"/>
    </row>
    <row r="1045858" spans="1:1">
      <c r="A1045858" s="130"/>
    </row>
    <row r="1045859" spans="1:1">
      <c r="A1045859" s="130"/>
    </row>
    <row r="1045860" spans="1:1">
      <c r="A1045860" s="130"/>
    </row>
    <row r="1045861" spans="1:1">
      <c r="A1045861" s="130"/>
    </row>
    <row r="1045862" spans="1:1">
      <c r="A1045862" s="130"/>
    </row>
    <row r="1045863" spans="1:1">
      <c r="A1045863" s="130"/>
    </row>
    <row r="1045864" spans="1:1">
      <c r="A1045864" s="130"/>
    </row>
    <row r="1045865" spans="1:1">
      <c r="A1045865" s="130"/>
    </row>
    <row r="1045866" spans="1:1">
      <c r="A1045866" s="130"/>
    </row>
    <row r="1045867" spans="1:1">
      <c r="A1045867" s="130"/>
    </row>
    <row r="1045868" spans="1:1">
      <c r="A1045868" s="130"/>
    </row>
    <row r="1045869" spans="1:1">
      <c r="A1045869" s="130"/>
    </row>
    <row r="1045870" spans="1:1">
      <c r="A1045870" s="130"/>
    </row>
    <row r="1045871" spans="1:1">
      <c r="A1045871" s="130"/>
    </row>
    <row r="1045872" spans="1:1">
      <c r="A1045872" s="130"/>
    </row>
    <row r="1045873" spans="1:1">
      <c r="A1045873" s="130"/>
    </row>
    <row r="1045874" spans="1:1">
      <c r="A1045874" s="130"/>
    </row>
    <row r="1045875" spans="1:1">
      <c r="A1045875" s="130"/>
    </row>
    <row r="1045876" spans="1:1">
      <c r="A1045876" s="130"/>
    </row>
    <row r="1045877" spans="1:1">
      <c r="A1045877" s="130"/>
    </row>
    <row r="1045878" spans="1:1">
      <c r="A1045878" s="130"/>
    </row>
    <row r="1045879" spans="1:1">
      <c r="A1045879" s="130"/>
    </row>
    <row r="1045880" spans="1:1">
      <c r="A1045880" s="130"/>
    </row>
    <row r="1045881" spans="1:1">
      <c r="A1045881" s="130"/>
    </row>
    <row r="1045882" spans="1:1">
      <c r="A1045882" s="130"/>
    </row>
    <row r="1045883" spans="1:1">
      <c r="A1045883" s="130"/>
    </row>
    <row r="1045884" spans="1:1">
      <c r="A1045884" s="130"/>
    </row>
    <row r="1045885" spans="1:1">
      <c r="A1045885" s="130"/>
    </row>
    <row r="1045886" spans="1:1">
      <c r="A1045886" s="130"/>
    </row>
    <row r="1045887" spans="1:1">
      <c r="A1045887" s="130"/>
    </row>
    <row r="1045888" spans="1:1">
      <c r="A1045888" s="130"/>
    </row>
    <row r="1045889" spans="1:1">
      <c r="A1045889" s="130"/>
    </row>
    <row r="1045890" spans="1:1">
      <c r="A1045890" s="130"/>
    </row>
    <row r="1045891" spans="1:1">
      <c r="A1045891" s="130"/>
    </row>
    <row r="1045892" spans="1:1">
      <c r="A1045892" s="130"/>
    </row>
    <row r="1045893" spans="1:1">
      <c r="A1045893" s="130"/>
    </row>
    <row r="1045894" spans="1:1">
      <c r="A1045894" s="130"/>
    </row>
    <row r="1045895" spans="1:1">
      <c r="A1045895" s="130"/>
    </row>
    <row r="1045896" spans="1:1">
      <c r="A1045896" s="130"/>
    </row>
    <row r="1045897" spans="1:1">
      <c r="A1045897" s="130"/>
    </row>
    <row r="1045898" spans="1:1">
      <c r="A1045898" s="130"/>
    </row>
    <row r="1045899" spans="1:1">
      <c r="A1045899" s="130"/>
    </row>
    <row r="1045900" spans="1:1">
      <c r="A1045900" s="130"/>
    </row>
    <row r="1045901" spans="1:1">
      <c r="A1045901" s="130"/>
    </row>
    <row r="1045902" spans="1:1">
      <c r="A1045902" s="130"/>
    </row>
    <row r="1045903" spans="1:1">
      <c r="A1045903" s="130"/>
    </row>
    <row r="1045904" spans="1:1">
      <c r="A1045904" s="130"/>
    </row>
    <row r="1045905" spans="1:1">
      <c r="A1045905" s="130"/>
    </row>
    <row r="1045906" spans="1:1">
      <c r="A1045906" s="130"/>
    </row>
    <row r="1045907" spans="1:1">
      <c r="A1045907" s="130"/>
    </row>
    <row r="1045908" spans="1:1">
      <c r="A1045908" s="130"/>
    </row>
    <row r="1045909" spans="1:1">
      <c r="A1045909" s="130"/>
    </row>
    <row r="1045910" spans="1:1">
      <c r="A1045910" s="130"/>
    </row>
    <row r="1045911" spans="1:1">
      <c r="A1045911" s="130"/>
    </row>
    <row r="1045912" spans="1:1">
      <c r="A1045912" s="130"/>
    </row>
    <row r="1045913" spans="1:1">
      <c r="A1045913" s="130"/>
    </row>
    <row r="1045914" spans="1:1">
      <c r="A1045914" s="130"/>
    </row>
    <row r="1045915" spans="1:1">
      <c r="A1045915" s="130"/>
    </row>
    <row r="1045916" spans="1:1">
      <c r="A1045916" s="130"/>
    </row>
    <row r="1045917" spans="1:1">
      <c r="A1045917" s="130"/>
    </row>
    <row r="1045918" spans="1:1">
      <c r="A1045918" s="130"/>
    </row>
    <row r="1045919" spans="1:1">
      <c r="A1045919" s="130"/>
    </row>
    <row r="1045920" spans="1:1">
      <c r="A1045920" s="130"/>
    </row>
    <row r="1045921" spans="1:1">
      <c r="A1045921" s="130"/>
    </row>
    <row r="1045922" spans="1:1">
      <c r="A1045922" s="130"/>
    </row>
    <row r="1045923" spans="1:1">
      <c r="A1045923" s="130"/>
    </row>
    <row r="1045924" spans="1:1">
      <c r="A1045924" s="130"/>
    </row>
    <row r="1045925" spans="1:1">
      <c r="A1045925" s="130"/>
    </row>
    <row r="1045926" spans="1:1">
      <c r="A1045926" s="130"/>
    </row>
    <row r="1045927" spans="1:1">
      <c r="A1045927" s="130"/>
    </row>
    <row r="1045928" spans="1:1">
      <c r="A1045928" s="130"/>
    </row>
    <row r="1045929" spans="1:1">
      <c r="A1045929" s="130"/>
    </row>
    <row r="1045930" spans="1:1">
      <c r="A1045930" s="130"/>
    </row>
    <row r="1045931" spans="1:1">
      <c r="A1045931" s="130"/>
    </row>
    <row r="1045932" spans="1:1">
      <c r="A1045932" s="130"/>
    </row>
    <row r="1045933" spans="1:1">
      <c r="A1045933" s="130"/>
    </row>
    <row r="1045934" spans="1:1">
      <c r="A1045934" s="130"/>
    </row>
    <row r="1045935" spans="1:1">
      <c r="A1045935" s="130"/>
    </row>
    <row r="1045936" spans="1:1">
      <c r="A1045936" s="130"/>
    </row>
    <row r="1045937" spans="1:1">
      <c r="A1045937" s="130"/>
    </row>
    <row r="1045938" spans="1:1">
      <c r="A1045938" s="130"/>
    </row>
    <row r="1045939" spans="1:1">
      <c r="A1045939" s="130"/>
    </row>
    <row r="1045940" spans="1:1">
      <c r="A1045940" s="130"/>
    </row>
    <row r="1045941" spans="1:1">
      <c r="A1045941" s="130"/>
    </row>
    <row r="1045942" spans="1:1">
      <c r="A1045942" s="130"/>
    </row>
    <row r="1045943" spans="1:1">
      <c r="A1045943" s="130"/>
    </row>
    <row r="1045944" spans="1:1">
      <c r="A1045944" s="130"/>
    </row>
    <row r="1045945" spans="1:1">
      <c r="A1045945" s="130"/>
    </row>
    <row r="1045946" spans="1:1">
      <c r="A1045946" s="130"/>
    </row>
    <row r="1045947" spans="1:1">
      <c r="A1045947" s="130"/>
    </row>
    <row r="1045948" spans="1:1">
      <c r="A1045948" s="130"/>
    </row>
    <row r="1045949" spans="1:1">
      <c r="A1045949" s="130"/>
    </row>
    <row r="1045950" spans="1:1">
      <c r="A1045950" s="130"/>
    </row>
    <row r="1045951" spans="1:1">
      <c r="A1045951" s="130"/>
    </row>
    <row r="1045952" spans="1:1">
      <c r="A1045952" s="130"/>
    </row>
    <row r="1045953" spans="1:1">
      <c r="A1045953" s="130"/>
    </row>
    <row r="1045954" spans="1:1">
      <c r="A1045954" s="130"/>
    </row>
    <row r="1045955" spans="1:1">
      <c r="A1045955" s="130"/>
    </row>
    <row r="1045956" spans="1:1">
      <c r="A1045956" s="130"/>
    </row>
    <row r="1045957" spans="1:1">
      <c r="A1045957" s="130"/>
    </row>
    <row r="1045958" spans="1:1">
      <c r="A1045958" s="130"/>
    </row>
    <row r="1045959" spans="1:1">
      <c r="A1045959" s="130"/>
    </row>
    <row r="1045960" spans="1:1">
      <c r="A1045960" s="130"/>
    </row>
    <row r="1045961" spans="1:1">
      <c r="A1045961" s="130"/>
    </row>
    <row r="1045962" spans="1:1">
      <c r="A1045962" s="130"/>
    </row>
    <row r="1045963" spans="1:1">
      <c r="A1045963" s="130"/>
    </row>
    <row r="1045964" spans="1:1">
      <c r="A1045964" s="130"/>
    </row>
    <row r="1045965" spans="1:1">
      <c r="A1045965" s="130"/>
    </row>
    <row r="1045966" spans="1:1">
      <c r="A1045966" s="130"/>
    </row>
    <row r="1045967" spans="1:1">
      <c r="A1045967" s="130"/>
    </row>
    <row r="1045968" spans="1:1">
      <c r="A1045968" s="130"/>
    </row>
    <row r="1045969" spans="1:1">
      <c r="A1045969" s="130"/>
    </row>
    <row r="1045970" spans="1:1">
      <c r="A1045970" s="130"/>
    </row>
    <row r="1045971" spans="1:1">
      <c r="A1045971" s="130"/>
    </row>
    <row r="1045972" spans="1:1">
      <c r="A1045972" s="130"/>
    </row>
    <row r="1045973" spans="1:1">
      <c r="A1045973" s="130"/>
    </row>
    <row r="1045974" spans="1:1">
      <c r="A1045974" s="130"/>
    </row>
    <row r="1045975" spans="1:1">
      <c r="A1045975" s="130"/>
    </row>
    <row r="1045976" spans="1:1">
      <c r="A1045976" s="130"/>
    </row>
    <row r="1045977" spans="1:1">
      <c r="A1045977" s="130"/>
    </row>
    <row r="1045978" spans="1:1">
      <c r="A1045978" s="130"/>
    </row>
    <row r="1045979" spans="1:1">
      <c r="A1045979" s="130"/>
    </row>
    <row r="1045980" spans="1:1">
      <c r="A1045980" s="130"/>
    </row>
    <row r="1045981" spans="1:1">
      <c r="A1045981" s="130"/>
    </row>
    <row r="1045982" spans="1:1">
      <c r="A1045982" s="130"/>
    </row>
    <row r="1045983" spans="1:1">
      <c r="A1045983" s="130"/>
    </row>
    <row r="1045984" spans="1:1">
      <c r="A1045984" s="130"/>
    </row>
    <row r="1045985" spans="1:1">
      <c r="A1045985" s="130"/>
    </row>
    <row r="1045986" spans="1:1">
      <c r="A1045986" s="130"/>
    </row>
    <row r="1045987" spans="1:1">
      <c r="A1045987" s="130"/>
    </row>
    <row r="1045988" spans="1:1">
      <c r="A1045988" s="130"/>
    </row>
    <row r="1045989" spans="1:1">
      <c r="A1045989" s="130"/>
    </row>
    <row r="1045990" spans="1:1">
      <c r="A1045990" s="130"/>
    </row>
    <row r="1045991" spans="1:1">
      <c r="A1045991" s="130"/>
    </row>
    <row r="1045992" spans="1:1">
      <c r="A1045992" s="130"/>
    </row>
    <row r="1045993" spans="1:1">
      <c r="A1045993" s="130"/>
    </row>
    <row r="1045994" spans="1:1">
      <c r="A1045994" s="130"/>
    </row>
    <row r="1045995" spans="1:1">
      <c r="A1045995" s="130"/>
    </row>
    <row r="1045996" spans="1:1">
      <c r="A1045996" s="130"/>
    </row>
    <row r="1045997" spans="1:1">
      <c r="A1045997" s="130"/>
    </row>
    <row r="1045998" spans="1:1">
      <c r="A1045998" s="130"/>
    </row>
    <row r="1045999" spans="1:1">
      <c r="A1045999" s="130"/>
    </row>
    <row r="1046000" spans="1:1">
      <c r="A1046000" s="130"/>
    </row>
    <row r="1046001" spans="1:1">
      <c r="A1046001" s="130"/>
    </row>
    <row r="1046002" spans="1:1">
      <c r="A1046002" s="130"/>
    </row>
    <row r="1046003" spans="1:1">
      <c r="A1046003" s="130"/>
    </row>
    <row r="1046004" spans="1:1">
      <c r="A1046004" s="130"/>
    </row>
    <row r="1046005" spans="1:1">
      <c r="A1046005" s="130"/>
    </row>
    <row r="1046006" spans="1:1">
      <c r="A1046006" s="130"/>
    </row>
    <row r="1046007" spans="1:1">
      <c r="A1046007" s="130"/>
    </row>
    <row r="1046008" spans="1:1">
      <c r="A1046008" s="130"/>
    </row>
    <row r="1046009" spans="1:1">
      <c r="A1046009" s="130"/>
    </row>
    <row r="1046010" spans="1:1">
      <c r="A1046010" s="130"/>
    </row>
    <row r="1046011" spans="1:1">
      <c r="A1046011" s="130"/>
    </row>
    <row r="1046012" spans="1:1">
      <c r="A1046012" s="130"/>
    </row>
    <row r="1046013" spans="1:1">
      <c r="A1046013" s="130"/>
    </row>
    <row r="1046014" spans="1:1">
      <c r="A1046014" s="130"/>
    </row>
    <row r="1046015" spans="1:1">
      <c r="A1046015" s="130"/>
    </row>
    <row r="1046016" spans="1:1">
      <c r="A1046016" s="130"/>
    </row>
    <row r="1046017" spans="1:1">
      <c r="A1046017" s="130"/>
    </row>
    <row r="1046018" spans="1:1">
      <c r="A1046018" s="130"/>
    </row>
    <row r="1046019" spans="1:1">
      <c r="A1046019" s="130"/>
    </row>
    <row r="1046020" spans="1:1">
      <c r="A1046020" s="130"/>
    </row>
    <row r="1046021" spans="1:1">
      <c r="A1046021" s="130"/>
    </row>
    <row r="1046022" spans="1:1">
      <c r="A1046022" s="130"/>
    </row>
    <row r="1046023" spans="1:1">
      <c r="A1046023" s="130"/>
    </row>
    <row r="1046024" spans="1:1">
      <c r="A1046024" s="130"/>
    </row>
    <row r="1046025" spans="1:1">
      <c r="A1046025" s="130"/>
    </row>
    <row r="1046026" spans="1:1">
      <c r="A1046026" s="130"/>
    </row>
    <row r="1046027" spans="1:1">
      <c r="A1046027" s="130"/>
    </row>
    <row r="1046028" spans="1:1">
      <c r="A1046028" s="130"/>
    </row>
    <row r="1046029" spans="1:1">
      <c r="A1046029" s="130"/>
    </row>
    <row r="1046030" spans="1:1">
      <c r="A1046030" s="130"/>
    </row>
    <row r="1046031" spans="1:1">
      <c r="A1046031" s="130"/>
    </row>
    <row r="1046032" spans="1:1">
      <c r="A1046032" s="130"/>
    </row>
    <row r="1046033" spans="1:1">
      <c r="A1046033" s="130"/>
    </row>
    <row r="1046034" spans="1:1">
      <c r="A1046034" s="130"/>
    </row>
    <row r="1046035" spans="1:1">
      <c r="A1046035" s="130"/>
    </row>
    <row r="1046036" spans="1:1">
      <c r="A1046036" s="130"/>
    </row>
    <row r="1046037" spans="1:1">
      <c r="A1046037" s="130"/>
    </row>
    <row r="1046038" spans="1:1">
      <c r="A1046038" s="130"/>
    </row>
    <row r="1046039" spans="1:1">
      <c r="A1046039" s="130"/>
    </row>
    <row r="1046040" spans="1:1">
      <c r="A1046040" s="130"/>
    </row>
    <row r="1046041" spans="1:1">
      <c r="A1046041" s="130"/>
    </row>
    <row r="1046042" spans="1:1">
      <c r="A1046042" s="130"/>
    </row>
    <row r="1046043" spans="1:1">
      <c r="A1046043" s="130"/>
    </row>
    <row r="1046044" spans="1:1">
      <c r="A1046044" s="130"/>
    </row>
    <row r="1046045" spans="1:1">
      <c r="A1046045" s="130"/>
    </row>
    <row r="1046046" spans="1:1">
      <c r="A1046046" s="130"/>
    </row>
    <row r="1046047" spans="1:1">
      <c r="A1046047" s="130"/>
    </row>
    <row r="1046048" spans="1:1">
      <c r="A1046048" s="130"/>
    </row>
    <row r="1046049" spans="1:1">
      <c r="A1046049" s="130"/>
    </row>
    <row r="1046050" spans="1:1">
      <c r="A1046050" s="130"/>
    </row>
    <row r="1046051" spans="1:1">
      <c r="A1046051" s="130"/>
    </row>
    <row r="1046052" spans="1:1">
      <c r="A1046052" s="130"/>
    </row>
    <row r="1046053" spans="1:1">
      <c r="A1046053" s="130"/>
    </row>
    <row r="1046054" spans="1:1">
      <c r="A1046054" s="130"/>
    </row>
    <row r="1046055" spans="1:1">
      <c r="A1046055" s="130"/>
    </row>
    <row r="1046056" spans="1:1">
      <c r="A1046056" s="130"/>
    </row>
    <row r="1046057" spans="1:1">
      <c r="A1046057" s="130"/>
    </row>
    <row r="1046058" spans="1:1">
      <c r="A1046058" s="130"/>
    </row>
    <row r="1046059" spans="1:1">
      <c r="A1046059" s="130"/>
    </row>
    <row r="1046060" spans="1:1">
      <c r="A1046060" s="130"/>
    </row>
    <row r="1046061" spans="1:1">
      <c r="A1046061" s="130"/>
    </row>
    <row r="1046062" spans="1:1">
      <c r="A1046062" s="130"/>
    </row>
    <row r="1046063" spans="1:1">
      <c r="A1046063" s="130"/>
    </row>
    <row r="1046064" spans="1:1">
      <c r="A1046064" s="130"/>
    </row>
    <row r="1046065" spans="1:1">
      <c r="A1046065" s="130"/>
    </row>
    <row r="1046066" spans="1:1">
      <c r="A1046066" s="130"/>
    </row>
    <row r="1046067" spans="1:1">
      <c r="A1046067" s="130"/>
    </row>
    <row r="1046068" spans="1:1">
      <c r="A1046068" s="130"/>
    </row>
    <row r="1046069" spans="1:1">
      <c r="A1046069" s="130"/>
    </row>
    <row r="1046070" spans="1:1">
      <c r="A1046070" s="130"/>
    </row>
    <row r="1046071" spans="1:1">
      <c r="A1046071" s="130"/>
    </row>
    <row r="1046072" spans="1:1">
      <c r="A1046072" s="130"/>
    </row>
    <row r="1046073" spans="1:1">
      <c r="A1046073" s="130"/>
    </row>
    <row r="1046074" spans="1:1">
      <c r="A1046074" s="130"/>
    </row>
    <row r="1046075" spans="1:1">
      <c r="A1046075" s="130"/>
    </row>
    <row r="1046076" spans="1:1">
      <c r="A1046076" s="130"/>
    </row>
    <row r="1046077" spans="1:1">
      <c r="A1046077" s="130"/>
    </row>
    <row r="1046078" spans="1:1">
      <c r="A1046078" s="130"/>
    </row>
    <row r="1046079" spans="1:1">
      <c r="A1046079" s="130"/>
    </row>
    <row r="1046080" spans="1:1">
      <c r="A1046080" s="130"/>
    </row>
    <row r="1046081" spans="1:1">
      <c r="A1046081" s="130"/>
    </row>
    <row r="1046082" spans="1:1">
      <c r="A1046082" s="130"/>
    </row>
    <row r="1046083" spans="1:1">
      <c r="A1046083" s="130"/>
    </row>
    <row r="1046084" spans="1:1">
      <c r="A1046084" s="130"/>
    </row>
    <row r="1046085" spans="1:1">
      <c r="A1046085" s="130"/>
    </row>
    <row r="1046086" spans="1:1">
      <c r="A1046086" s="130"/>
    </row>
    <row r="1046087" spans="1:1">
      <c r="A1046087" s="130"/>
    </row>
    <row r="1046088" spans="1:1">
      <c r="A1046088" s="130"/>
    </row>
    <row r="1046089" spans="1:1">
      <c r="A1046089" s="130"/>
    </row>
    <row r="1046090" spans="1:1">
      <c r="A1046090" s="130"/>
    </row>
    <row r="1046091" spans="1:1">
      <c r="A1046091" s="130"/>
    </row>
    <row r="1046092" spans="1:1">
      <c r="A1046092" s="130"/>
    </row>
    <row r="1046093" spans="1:1">
      <c r="A1046093" s="130"/>
    </row>
    <row r="1046094" spans="1:1">
      <c r="A1046094" s="130"/>
    </row>
    <row r="1046095" spans="1:1">
      <c r="A1046095" s="130"/>
    </row>
    <row r="1046096" spans="1:1">
      <c r="A1046096" s="130"/>
    </row>
    <row r="1046097" spans="1:1">
      <c r="A1046097" s="130"/>
    </row>
    <row r="1046098" spans="1:1">
      <c r="A1046098" s="130"/>
    </row>
    <row r="1046099" spans="1:1">
      <c r="A1046099" s="130"/>
    </row>
    <row r="1046100" spans="1:1">
      <c r="A1046100" s="130"/>
    </row>
    <row r="1046101" spans="1:1">
      <c r="A1046101" s="130"/>
    </row>
    <row r="1046102" spans="1:1">
      <c r="A1046102" s="130"/>
    </row>
    <row r="1046103" spans="1:1">
      <c r="A1046103" s="130"/>
    </row>
    <row r="1046104" spans="1:1">
      <c r="A1046104" s="130"/>
    </row>
    <row r="1046105" spans="1:1">
      <c r="A1046105" s="130"/>
    </row>
    <row r="1046106" spans="1:1">
      <c r="A1046106" s="130"/>
    </row>
    <row r="1046107" spans="1:1">
      <c r="A1046107" s="130"/>
    </row>
    <row r="1046108" spans="1:1">
      <c r="A1046108" s="130"/>
    </row>
    <row r="1046109" spans="1:1">
      <c r="A1046109" s="130"/>
    </row>
    <row r="1046110" spans="1:1">
      <c r="A1046110" s="130"/>
    </row>
    <row r="1046111" spans="1:1">
      <c r="A1046111" s="130"/>
    </row>
    <row r="1046112" spans="1:1">
      <c r="A1046112" s="130"/>
    </row>
    <row r="1046113" spans="1:1">
      <c r="A1046113" s="130"/>
    </row>
    <row r="1046114" spans="1:1">
      <c r="A1046114" s="130"/>
    </row>
    <row r="1046115" spans="1:1">
      <c r="A1046115" s="130"/>
    </row>
    <row r="1046116" spans="1:1">
      <c r="A1046116" s="130"/>
    </row>
    <row r="1046117" spans="1:1">
      <c r="A1046117" s="130"/>
    </row>
    <row r="1046118" spans="1:1">
      <c r="A1046118" s="130"/>
    </row>
    <row r="1046119" spans="1:1">
      <c r="A1046119" s="130"/>
    </row>
    <row r="1046120" spans="1:1">
      <c r="A1046120" s="130"/>
    </row>
    <row r="1046121" spans="1:1">
      <c r="A1046121" s="130"/>
    </row>
    <row r="1046122" spans="1:1">
      <c r="A1046122" s="130"/>
    </row>
    <row r="1046123" spans="1:1">
      <c r="A1046123" s="130"/>
    </row>
    <row r="1046124" spans="1:1">
      <c r="A1046124" s="130"/>
    </row>
    <row r="1046125" spans="1:1">
      <c r="A1046125" s="130"/>
    </row>
    <row r="1046126" spans="1:1">
      <c r="A1046126" s="130"/>
    </row>
    <row r="1046127" spans="1:1">
      <c r="A1046127" s="130"/>
    </row>
    <row r="1046128" spans="1:1">
      <c r="A1046128" s="130"/>
    </row>
    <row r="1046129" spans="1:1">
      <c r="A1046129" s="130"/>
    </row>
    <row r="1046130" spans="1:1">
      <c r="A1046130" s="130"/>
    </row>
    <row r="1046131" spans="1:1">
      <c r="A1046131" s="130"/>
    </row>
    <row r="1046132" spans="1:1">
      <c r="A1046132" s="130"/>
    </row>
    <row r="1046133" spans="1:1">
      <c r="A1046133" s="130"/>
    </row>
    <row r="1046134" spans="1:1">
      <c r="A1046134" s="130"/>
    </row>
    <row r="1046135" spans="1:1">
      <c r="A1046135" s="130"/>
    </row>
    <row r="1046136" spans="1:1">
      <c r="A1046136" s="130"/>
    </row>
    <row r="1046137" spans="1:1">
      <c r="A1046137" s="130"/>
    </row>
    <row r="1046138" spans="1:1">
      <c r="A1046138" s="130"/>
    </row>
    <row r="1046139" spans="1:1">
      <c r="A1046139" s="130"/>
    </row>
    <row r="1046140" spans="1:1">
      <c r="A1046140" s="130"/>
    </row>
    <row r="1046141" spans="1:1">
      <c r="A1046141" s="130"/>
    </row>
    <row r="1046142" spans="1:1">
      <c r="A1046142" s="130"/>
    </row>
    <row r="1046143" spans="1:1">
      <c r="A1046143" s="130"/>
    </row>
    <row r="1046144" spans="1:1">
      <c r="A1046144" s="130"/>
    </row>
    <row r="1046145" spans="1:1">
      <c r="A1046145" s="130"/>
    </row>
    <row r="1046146" spans="1:1">
      <c r="A1046146" s="130"/>
    </row>
    <row r="1046147" spans="1:1">
      <c r="A1046147" s="130"/>
    </row>
    <row r="1046148" spans="1:1">
      <c r="A1046148" s="130"/>
    </row>
    <row r="1046149" spans="1:1">
      <c r="A1046149" s="130"/>
    </row>
    <row r="1046150" spans="1:1">
      <c r="A1046150" s="130"/>
    </row>
    <row r="1046151" spans="1:1">
      <c r="A1046151" s="130"/>
    </row>
    <row r="1046152" spans="1:1">
      <c r="A1046152" s="130"/>
    </row>
    <row r="1046153" spans="1:1">
      <c r="A1046153" s="130"/>
    </row>
    <row r="1046154" spans="1:1">
      <c r="A1046154" s="130"/>
    </row>
    <row r="1046155" spans="1:1">
      <c r="A1046155" s="130"/>
    </row>
    <row r="1046156" spans="1:1">
      <c r="A1046156" s="130"/>
    </row>
    <row r="1046157" spans="1:1">
      <c r="A1046157" s="130"/>
    </row>
    <row r="1046158" spans="1:1">
      <c r="A1046158" s="130"/>
    </row>
    <row r="1046159" spans="1:1">
      <c r="A1046159" s="130"/>
    </row>
    <row r="1046160" spans="1:1">
      <c r="A1046160" s="130"/>
    </row>
    <row r="1046161" spans="1:1">
      <c r="A1046161" s="130"/>
    </row>
    <row r="1046162" spans="1:1">
      <c r="A1046162" s="130"/>
    </row>
    <row r="1046163" spans="1:1">
      <c r="A1046163" s="130"/>
    </row>
    <row r="1046164" spans="1:1">
      <c r="A1046164" s="130"/>
    </row>
    <row r="1046165" spans="1:1">
      <c r="A1046165" s="130"/>
    </row>
    <row r="1046166" spans="1:1">
      <c r="A1046166" s="130"/>
    </row>
    <row r="1046167" spans="1:1">
      <c r="A1046167" s="130"/>
    </row>
    <row r="1046168" spans="1:1">
      <c r="A1046168" s="130"/>
    </row>
    <row r="1046169" spans="1:1">
      <c r="A1046169" s="130"/>
    </row>
    <row r="1046170" spans="1:1">
      <c r="A1046170" s="130"/>
    </row>
    <row r="1046171" spans="1:1">
      <c r="A1046171" s="130"/>
    </row>
    <row r="1046172" spans="1:1">
      <c r="A1046172" s="130"/>
    </row>
    <row r="1046173" spans="1:1">
      <c r="A1046173" s="130"/>
    </row>
    <row r="1046174" spans="1:1">
      <c r="A1046174" s="130"/>
    </row>
    <row r="1046175" spans="1:1">
      <c r="A1046175" s="130"/>
    </row>
    <row r="1046176" spans="1:1">
      <c r="A1046176" s="130"/>
    </row>
    <row r="1046177" spans="1:1">
      <c r="A1046177" s="130"/>
    </row>
    <row r="1046178" spans="1:1">
      <c r="A1046178" s="130"/>
    </row>
    <row r="1046179" spans="1:1">
      <c r="A1046179" s="130"/>
    </row>
    <row r="1046180" spans="1:1">
      <c r="A1046180" s="130"/>
    </row>
    <row r="1046181" spans="1:1">
      <c r="A1046181" s="130"/>
    </row>
    <row r="1046182" spans="1:1">
      <c r="A1046182" s="130"/>
    </row>
    <row r="1046183" spans="1:1">
      <c r="A1046183" s="130"/>
    </row>
    <row r="1046184" spans="1:1">
      <c r="A1046184" s="130"/>
    </row>
    <row r="1046185" spans="1:1">
      <c r="A1046185" s="130"/>
    </row>
    <row r="1046186" spans="1:1">
      <c r="A1046186" s="130"/>
    </row>
    <row r="1046187" spans="1:1">
      <c r="A1046187" s="130"/>
    </row>
    <row r="1046188" spans="1:1">
      <c r="A1046188" s="130"/>
    </row>
    <row r="1046189" spans="1:1">
      <c r="A1046189" s="130"/>
    </row>
    <row r="1046190" spans="1:1">
      <c r="A1046190" s="130"/>
    </row>
    <row r="1046191" spans="1:1">
      <c r="A1046191" s="130"/>
    </row>
    <row r="1046192" spans="1:1">
      <c r="A1046192" s="130"/>
    </row>
    <row r="1046193" spans="1:1">
      <c r="A1046193" s="130"/>
    </row>
    <row r="1046194" spans="1:1">
      <c r="A1046194" s="130"/>
    </row>
    <row r="1046195" spans="1:1">
      <c r="A1046195" s="130"/>
    </row>
    <row r="1046196" spans="1:1">
      <c r="A1046196" s="130"/>
    </row>
    <row r="1046197" spans="1:1">
      <c r="A1046197" s="130"/>
    </row>
    <row r="1046198" spans="1:1">
      <c r="A1046198" s="130"/>
    </row>
    <row r="1046199" spans="1:1">
      <c r="A1046199" s="130"/>
    </row>
    <row r="1046200" spans="1:1">
      <c r="A1046200" s="130"/>
    </row>
    <row r="1046201" spans="1:1">
      <c r="A1046201" s="130"/>
    </row>
    <row r="1046202" spans="1:1">
      <c r="A1046202" s="130"/>
    </row>
    <row r="1046203" spans="1:1">
      <c r="A1046203" s="130"/>
    </row>
    <row r="1046204" spans="1:1">
      <c r="A1046204" s="130"/>
    </row>
    <row r="1046205" spans="1:1">
      <c r="A1046205" s="130"/>
    </row>
    <row r="1046206" spans="1:1">
      <c r="A1046206" s="130"/>
    </row>
    <row r="1046207" spans="1:1">
      <c r="A1046207" s="130"/>
    </row>
    <row r="1046208" spans="1:1">
      <c r="A1046208" s="130"/>
    </row>
    <row r="1046209" spans="1:1">
      <c r="A1046209" s="130"/>
    </row>
    <row r="1046210" spans="1:1">
      <c r="A1046210" s="130"/>
    </row>
    <row r="1046211" spans="1:1">
      <c r="A1046211" s="130"/>
    </row>
    <row r="1046212" spans="1:1">
      <c r="A1046212" s="130"/>
    </row>
    <row r="1046213" spans="1:1">
      <c r="A1046213" s="130"/>
    </row>
    <row r="1046214" spans="1:1">
      <c r="A1046214" s="130"/>
    </row>
    <row r="1046215" spans="1:1">
      <c r="A1046215" s="130"/>
    </row>
    <row r="1046216" spans="1:1">
      <c r="A1046216" s="130"/>
    </row>
    <row r="1046217" spans="1:1">
      <c r="A1046217" s="130"/>
    </row>
    <row r="1046218" spans="1:1">
      <c r="A1046218" s="130"/>
    </row>
    <row r="1046219" spans="1:1">
      <c r="A1046219" s="130"/>
    </row>
    <row r="1046220" spans="1:1">
      <c r="A1046220" s="130"/>
    </row>
    <row r="1046221" spans="1:1">
      <c r="A1046221" s="130"/>
    </row>
    <row r="1046222" spans="1:1">
      <c r="A1046222" s="130"/>
    </row>
    <row r="1046223" spans="1:1">
      <c r="A1046223" s="130"/>
    </row>
    <row r="1046224" spans="1:1">
      <c r="A1046224" s="130"/>
    </row>
    <row r="1046225" spans="1:1">
      <c r="A1046225" s="130"/>
    </row>
    <row r="1046226" spans="1:1">
      <c r="A1046226" s="130"/>
    </row>
    <row r="1046227" spans="1:1">
      <c r="A1046227" s="130"/>
    </row>
    <row r="1046228" spans="1:1">
      <c r="A1046228" s="130"/>
    </row>
    <row r="1046229" spans="1:1">
      <c r="A1046229" s="130"/>
    </row>
    <row r="1046230" spans="1:1">
      <c r="A1046230" s="130"/>
    </row>
    <row r="1046231" spans="1:1">
      <c r="A1046231" s="130"/>
    </row>
    <row r="1046232" spans="1:1">
      <c r="A1046232" s="130"/>
    </row>
    <row r="1046233" spans="1:1">
      <c r="A1046233" s="130"/>
    </row>
    <row r="1046234" spans="1:1">
      <c r="A1046234" s="130"/>
    </row>
    <row r="1046235" spans="1:1">
      <c r="A1046235" s="130"/>
    </row>
    <row r="1046236" spans="1:1">
      <c r="A1046236" s="130"/>
    </row>
    <row r="1046237" spans="1:1">
      <c r="A1046237" s="130"/>
    </row>
    <row r="1046238" spans="1:1">
      <c r="A1046238" s="130"/>
    </row>
    <row r="1046239" spans="1:1">
      <c r="A1046239" s="130"/>
    </row>
    <row r="1046240" spans="1:1">
      <c r="A1046240" s="130"/>
    </row>
    <row r="1046241" spans="1:1">
      <c r="A1046241" s="130"/>
    </row>
    <row r="1046242" spans="1:1">
      <c r="A1046242" s="130"/>
    </row>
    <row r="1046243" spans="1:1">
      <c r="A1046243" s="130"/>
    </row>
    <row r="1046244" spans="1:1">
      <c r="A1046244" s="130"/>
    </row>
    <row r="1046245" spans="1:1">
      <c r="A1046245" s="130"/>
    </row>
    <row r="1046246" spans="1:1">
      <c r="A1046246" s="130"/>
    </row>
    <row r="1046247" spans="1:1">
      <c r="A1046247" s="130"/>
    </row>
    <row r="1046248" spans="1:1">
      <c r="A1046248" s="130"/>
    </row>
    <row r="1046249" spans="1:1">
      <c r="A1046249" s="130"/>
    </row>
    <row r="1046250" spans="1:1">
      <c r="A1046250" s="130"/>
    </row>
    <row r="1046251" spans="1:1">
      <c r="A1046251" s="130"/>
    </row>
    <row r="1046252" spans="1:1">
      <c r="A1046252" s="130"/>
    </row>
    <row r="1046253" spans="1:1">
      <c r="A1046253" s="130"/>
    </row>
    <row r="1046254" spans="1:1">
      <c r="A1046254" s="130"/>
    </row>
    <row r="1046255" spans="1:1">
      <c r="A1046255" s="130"/>
    </row>
    <row r="1046256" spans="1:1">
      <c r="A1046256" s="130"/>
    </row>
    <row r="1046257" spans="1:1">
      <c r="A1046257" s="130"/>
    </row>
    <row r="1046258" spans="1:1">
      <c r="A1046258" s="130"/>
    </row>
    <row r="1046259" spans="1:1">
      <c r="A1046259" s="130"/>
    </row>
    <row r="1046260" spans="1:1">
      <c r="A1046260" s="130"/>
    </row>
    <row r="1046261" spans="1:1">
      <c r="A1046261" s="130"/>
    </row>
    <row r="1046262" spans="1:1">
      <c r="A1046262" s="130"/>
    </row>
    <row r="1046263" spans="1:1">
      <c r="A1046263" s="130"/>
    </row>
    <row r="1046264" spans="1:1">
      <c r="A1046264" s="130"/>
    </row>
    <row r="1046265" spans="1:1">
      <c r="A1046265" s="130"/>
    </row>
    <row r="1046266" spans="1:1">
      <c r="A1046266" s="130"/>
    </row>
    <row r="1046267" spans="1:1">
      <c r="A1046267" s="130"/>
    </row>
    <row r="1046268" spans="1:1">
      <c r="A1046268" s="130"/>
    </row>
    <row r="1046269" spans="1:1">
      <c r="A1046269" s="130"/>
    </row>
    <row r="1046270" spans="1:1">
      <c r="A1046270" s="130"/>
    </row>
    <row r="1046271" spans="1:1">
      <c r="A1046271" s="130"/>
    </row>
    <row r="1046272" spans="1:1">
      <c r="A1046272" s="130"/>
    </row>
    <row r="1046273" spans="1:1">
      <c r="A1046273" s="130"/>
    </row>
    <row r="1046274" spans="1:1">
      <c r="A1046274" s="130"/>
    </row>
    <row r="1046275" spans="1:1">
      <c r="A1046275" s="130"/>
    </row>
    <row r="1046276" spans="1:1">
      <c r="A1046276" s="130"/>
    </row>
    <row r="1046277" spans="1:1">
      <c r="A1046277" s="130"/>
    </row>
    <row r="1046278" spans="1:1">
      <c r="A1046278" s="130"/>
    </row>
    <row r="1046279" spans="1:1">
      <c r="A1046279" s="130"/>
    </row>
    <row r="1046280" spans="1:1">
      <c r="A1046280" s="130"/>
    </row>
    <row r="1046281" spans="1:1">
      <c r="A1046281" s="130"/>
    </row>
    <row r="1046282" spans="1:1">
      <c r="A1046282" s="130"/>
    </row>
    <row r="1046283" spans="1:1">
      <c r="A1046283" s="130"/>
    </row>
    <row r="1046284" spans="1:1">
      <c r="A1046284" s="130"/>
    </row>
    <row r="1046285" spans="1:1">
      <c r="A1046285" s="130"/>
    </row>
    <row r="1046286" spans="1:1">
      <c r="A1046286" s="130"/>
    </row>
    <row r="1046287" spans="1:1">
      <c r="A1046287" s="130"/>
    </row>
    <row r="1046288" spans="1:1">
      <c r="A1046288" s="130"/>
    </row>
    <row r="1046289" spans="1:1">
      <c r="A1046289" s="130"/>
    </row>
    <row r="1046290" spans="1:1">
      <c r="A1046290" s="130"/>
    </row>
    <row r="1046291" spans="1:1">
      <c r="A1046291" s="130"/>
    </row>
    <row r="1046292" spans="1:1">
      <c r="A1046292" s="130"/>
    </row>
    <row r="1046293" spans="1:1">
      <c r="A1046293" s="130"/>
    </row>
    <row r="1046294" spans="1:1">
      <c r="A1046294" s="130"/>
    </row>
    <row r="1046295" spans="1:1">
      <c r="A1046295" s="130"/>
    </row>
    <row r="1046296" spans="1:1">
      <c r="A1046296" s="130"/>
    </row>
    <row r="1046297" spans="1:1">
      <c r="A1046297" s="130"/>
    </row>
    <row r="1046298" spans="1:1">
      <c r="A1046298" s="130"/>
    </row>
    <row r="1046299" spans="1:1">
      <c r="A1046299" s="130"/>
    </row>
    <row r="1046300" spans="1:1">
      <c r="A1046300" s="130"/>
    </row>
    <row r="1046301" spans="1:1">
      <c r="A1046301" s="130"/>
    </row>
    <row r="1046302" spans="1:1">
      <c r="A1046302" s="130"/>
    </row>
    <row r="1046303" spans="1:1">
      <c r="A1046303" s="130"/>
    </row>
    <row r="1046304" spans="1:1">
      <c r="A1046304" s="130"/>
    </row>
    <row r="1046305" spans="1:1">
      <c r="A1046305" s="130"/>
    </row>
    <row r="1046306" spans="1:1">
      <c r="A1046306" s="130"/>
    </row>
    <row r="1046307" spans="1:1">
      <c r="A1046307" s="130"/>
    </row>
    <row r="1046308" spans="1:1">
      <c r="A1046308" s="130"/>
    </row>
    <row r="1046309" spans="1:1">
      <c r="A1046309" s="130"/>
    </row>
    <row r="1046310" spans="1:1">
      <c r="A1046310" s="130"/>
    </row>
    <row r="1046311" spans="1:1">
      <c r="A1046311" s="130"/>
    </row>
    <row r="1046312" spans="1:1">
      <c r="A1046312" s="130"/>
    </row>
    <row r="1046313" spans="1:1">
      <c r="A1046313" s="130"/>
    </row>
    <row r="1046314" spans="1:1">
      <c r="A1046314" s="130"/>
    </row>
    <row r="1046315" spans="1:1">
      <c r="A1046315" s="130"/>
    </row>
    <row r="1046316" spans="1:1">
      <c r="A1046316" s="130"/>
    </row>
    <row r="1046317" spans="1:1">
      <c r="A1046317" s="130"/>
    </row>
    <row r="1046318" spans="1:1">
      <c r="A1046318" s="130"/>
    </row>
    <row r="1046319" spans="1:1">
      <c r="A1046319" s="130"/>
    </row>
    <row r="1046320" spans="1:1">
      <c r="A1046320" s="130"/>
    </row>
    <row r="1046321" spans="1:1">
      <c r="A1046321" s="130"/>
    </row>
    <row r="1046322" spans="1:1">
      <c r="A1046322" s="130"/>
    </row>
    <row r="1046323" spans="1:1">
      <c r="A1046323" s="130"/>
    </row>
    <row r="1046324" spans="1:1">
      <c r="A1046324" s="130"/>
    </row>
    <row r="1046325" spans="1:1">
      <c r="A1046325" s="130"/>
    </row>
    <row r="1046326" spans="1:1">
      <c r="A1046326" s="130"/>
    </row>
    <row r="1046327" spans="1:1">
      <c r="A1046327" s="130"/>
    </row>
    <row r="1046328" spans="1:1">
      <c r="A1046328" s="130"/>
    </row>
    <row r="1046329" spans="1:1">
      <c r="A1046329" s="130"/>
    </row>
    <row r="1046330" spans="1:1">
      <c r="A1046330" s="130"/>
    </row>
    <row r="1046331" spans="1:1">
      <c r="A1046331" s="130"/>
    </row>
    <row r="1046332" spans="1:1">
      <c r="A1046332" s="130"/>
    </row>
    <row r="1046333" spans="1:1">
      <c r="A1046333" s="130"/>
    </row>
    <row r="1046334" spans="1:1">
      <c r="A1046334" s="130"/>
    </row>
    <row r="1046335" spans="1:1">
      <c r="A1046335" s="130"/>
    </row>
    <row r="1046336" spans="1:1">
      <c r="A1046336" s="130"/>
    </row>
    <row r="1046337" spans="1:1">
      <c r="A1046337" s="130"/>
    </row>
    <row r="1046338" spans="1:1">
      <c r="A1046338" s="130"/>
    </row>
    <row r="1046339" spans="1:1">
      <c r="A1046339" s="130"/>
    </row>
    <row r="1046340" spans="1:1">
      <c r="A1046340" s="130"/>
    </row>
    <row r="1046341" spans="1:1">
      <c r="A1046341" s="130"/>
    </row>
    <row r="1046342" spans="1:1">
      <c r="A1046342" s="130"/>
    </row>
    <row r="1046343" spans="1:1">
      <c r="A1046343" s="130"/>
    </row>
    <row r="1046344" spans="1:1">
      <c r="A1046344" s="130"/>
    </row>
    <row r="1046345" spans="1:1">
      <c r="A1046345" s="130"/>
    </row>
    <row r="1046346" spans="1:1">
      <c r="A1046346" s="130"/>
    </row>
    <row r="1046347" spans="1:1">
      <c r="A1046347" s="130"/>
    </row>
    <row r="1046348" spans="1:1">
      <c r="A1046348" s="130"/>
    </row>
    <row r="1046349" spans="1:1">
      <c r="A1046349" s="130"/>
    </row>
    <row r="1046350" spans="1:1">
      <c r="A1046350" s="130"/>
    </row>
    <row r="1046351" spans="1:1">
      <c r="A1046351" s="130"/>
    </row>
    <row r="1046352" spans="1:1">
      <c r="A1046352" s="130"/>
    </row>
    <row r="1046353" spans="1:1">
      <c r="A1046353" s="130"/>
    </row>
    <row r="1046354" spans="1:1">
      <c r="A1046354" s="130"/>
    </row>
    <row r="1046355" spans="1:1">
      <c r="A1046355" s="130"/>
    </row>
    <row r="1046356" spans="1:1">
      <c r="A1046356" s="130"/>
    </row>
    <row r="1046357" spans="1:1">
      <c r="A1046357" s="130"/>
    </row>
    <row r="1046358" spans="1:1">
      <c r="A1046358" s="130"/>
    </row>
    <row r="1046359" spans="1:1">
      <c r="A1046359" s="130"/>
    </row>
    <row r="1046360" spans="1:1">
      <c r="A1046360" s="130"/>
    </row>
    <row r="1046361" spans="1:1">
      <c r="A1046361" s="130"/>
    </row>
    <row r="1046362" spans="1:1">
      <c r="A1046362" s="130"/>
    </row>
    <row r="1046363" spans="1:1">
      <c r="A1046363" s="130"/>
    </row>
    <row r="1046364" spans="1:1">
      <c r="A1046364" s="130"/>
    </row>
    <row r="1046365" spans="1:1">
      <c r="A1046365" s="130"/>
    </row>
    <row r="1046366" spans="1:1">
      <c r="A1046366" s="130"/>
    </row>
    <row r="1046367" spans="1:1">
      <c r="A1046367" s="130"/>
    </row>
    <row r="1046368" spans="1:1">
      <c r="A1046368" s="130"/>
    </row>
    <row r="1046369" spans="1:1">
      <c r="A1046369" s="130"/>
    </row>
    <row r="1046370" spans="1:1">
      <c r="A1046370" s="130"/>
    </row>
    <row r="1046371" spans="1:1">
      <c r="A1046371" s="130"/>
    </row>
    <row r="1046372" spans="1:1">
      <c r="A1046372" s="130"/>
    </row>
    <row r="1046373" spans="1:1">
      <c r="A1046373" s="130"/>
    </row>
    <row r="1046374" spans="1:1">
      <c r="A1046374" s="130"/>
    </row>
    <row r="1046375" spans="1:1">
      <c r="A1046375" s="130"/>
    </row>
    <row r="1046376" spans="1:1">
      <c r="A1046376" s="130"/>
    </row>
    <row r="1046377" spans="1:1">
      <c r="A1046377" s="130"/>
    </row>
    <row r="1046378" spans="1:1">
      <c r="A1046378" s="130"/>
    </row>
    <row r="1046379" spans="1:1">
      <c r="A1046379" s="130"/>
    </row>
    <row r="1046380" spans="1:1">
      <c r="A1046380" s="130"/>
    </row>
    <row r="1046381" spans="1:1">
      <c r="A1046381" s="130"/>
    </row>
    <row r="1046382" spans="1:1">
      <c r="A1046382" s="130"/>
    </row>
    <row r="1046383" spans="1:1">
      <c r="A1046383" s="130"/>
    </row>
    <row r="1046384" spans="1:1">
      <c r="A1046384" s="130"/>
    </row>
    <row r="1046385" spans="1:1">
      <c r="A1046385" s="130"/>
    </row>
    <row r="1046386" spans="1:1">
      <c r="A1046386" s="130"/>
    </row>
    <row r="1046387" spans="1:1">
      <c r="A1046387" s="130"/>
    </row>
    <row r="1046388" spans="1:1">
      <c r="A1046388" s="130"/>
    </row>
    <row r="1046389" spans="1:1">
      <c r="A1046389" s="130"/>
    </row>
    <row r="1046390" spans="1:1">
      <c r="A1046390" s="130"/>
    </row>
    <row r="1046391" spans="1:1">
      <c r="A1046391" s="130"/>
    </row>
    <row r="1046392" spans="1:1">
      <c r="A1046392" s="130"/>
    </row>
    <row r="1046393" spans="1:1">
      <c r="A1046393" s="130"/>
    </row>
    <row r="1046394" spans="1:1">
      <c r="A1046394" s="130"/>
    </row>
    <row r="1046395" spans="1:1">
      <c r="A1046395" s="130"/>
    </row>
    <row r="1046396" spans="1:1">
      <c r="A1046396" s="130"/>
    </row>
    <row r="1046397" spans="1:1">
      <c r="A1046397" s="130"/>
    </row>
    <row r="1046398" spans="1:1">
      <c r="A1046398" s="130"/>
    </row>
    <row r="1046399" spans="1:1">
      <c r="A1046399" s="130"/>
    </row>
    <row r="1046400" spans="1:1">
      <c r="A1046400" s="130"/>
    </row>
    <row r="1046401" spans="1:1">
      <c r="A1046401" s="130"/>
    </row>
    <row r="1046402" spans="1:1">
      <c r="A1046402" s="130"/>
    </row>
    <row r="1046403" spans="1:1">
      <c r="A1046403" s="130"/>
    </row>
    <row r="1046404" spans="1:1">
      <c r="A1046404" s="130"/>
    </row>
    <row r="1046405" spans="1:1">
      <c r="A1046405" s="130"/>
    </row>
    <row r="1046406" spans="1:1">
      <c r="A1046406" s="130"/>
    </row>
    <row r="1046407" spans="1:1">
      <c r="A1046407" s="130"/>
    </row>
    <row r="1046408" spans="1:1">
      <c r="A1046408" s="130"/>
    </row>
    <row r="1046409" spans="1:1">
      <c r="A1046409" s="130"/>
    </row>
    <row r="1046410" spans="1:1">
      <c r="A1046410" s="130"/>
    </row>
    <row r="1046411" spans="1:1">
      <c r="A1046411" s="130"/>
    </row>
    <row r="1046412" spans="1:1">
      <c r="A1046412" s="130"/>
    </row>
    <row r="1046413" spans="1:1">
      <c r="A1046413" s="130"/>
    </row>
    <row r="1046414" spans="1:1">
      <c r="A1046414" s="130"/>
    </row>
    <row r="1046415" spans="1:1">
      <c r="A1046415" s="130"/>
    </row>
    <row r="1046416" spans="1:1">
      <c r="A1046416" s="130"/>
    </row>
    <row r="1046417" spans="1:1">
      <c r="A1046417" s="130"/>
    </row>
    <row r="1046418" spans="1:1">
      <c r="A1046418" s="130"/>
    </row>
    <row r="1046419" spans="1:1">
      <c r="A1046419" s="130"/>
    </row>
    <row r="1046420" spans="1:1">
      <c r="A1046420" s="130"/>
    </row>
    <row r="1046421" spans="1:1">
      <c r="A1046421" s="130"/>
    </row>
    <row r="1046422" spans="1:1">
      <c r="A1046422" s="130"/>
    </row>
    <row r="1046423" spans="1:1">
      <c r="A1046423" s="130"/>
    </row>
    <row r="1046424" spans="1:1">
      <c r="A1046424" s="130"/>
    </row>
    <row r="1046425" spans="1:1">
      <c r="A1046425" s="130"/>
    </row>
    <row r="1046426" spans="1:1">
      <c r="A1046426" s="130"/>
    </row>
    <row r="1046427" spans="1:1">
      <c r="A1046427" s="130"/>
    </row>
    <row r="1046428" spans="1:1">
      <c r="A1046428" s="130"/>
    </row>
    <row r="1046429" spans="1:1">
      <c r="A1046429" s="130"/>
    </row>
    <row r="1046430" spans="1:1">
      <c r="A1046430" s="130"/>
    </row>
    <row r="1046431" spans="1:1">
      <c r="A1046431" s="130"/>
    </row>
    <row r="1046432" spans="1:1">
      <c r="A1046432" s="130"/>
    </row>
    <row r="1046433" spans="1:1">
      <c r="A1046433" s="130"/>
    </row>
    <row r="1046434" spans="1:1">
      <c r="A1046434" s="130"/>
    </row>
    <row r="1046435" spans="1:1">
      <c r="A1046435" s="130"/>
    </row>
    <row r="1046436" spans="1:1">
      <c r="A1046436" s="130"/>
    </row>
    <row r="1046437" spans="1:1">
      <c r="A1046437" s="130"/>
    </row>
    <row r="1046438" spans="1:1">
      <c r="A1046438" s="130"/>
    </row>
    <row r="1046439" spans="1:1">
      <c r="A1046439" s="130"/>
    </row>
    <row r="1046440" spans="1:1">
      <c r="A1046440" s="130"/>
    </row>
    <row r="1046441" spans="1:1">
      <c r="A1046441" s="130"/>
    </row>
    <row r="1046442" spans="1:1">
      <c r="A1046442" s="130"/>
    </row>
    <row r="1046443" spans="1:1">
      <c r="A1046443" s="130"/>
    </row>
    <row r="1046444" spans="1:1">
      <c r="A1046444" s="130"/>
    </row>
    <row r="1046445" spans="1:1">
      <c r="A1046445" s="130"/>
    </row>
    <row r="1046446" spans="1:1">
      <c r="A1046446" s="130"/>
    </row>
    <row r="1046447" spans="1:1">
      <c r="A1046447" s="130"/>
    </row>
    <row r="1046448" spans="1:1">
      <c r="A1046448" s="130"/>
    </row>
    <row r="1046449" spans="1:1">
      <c r="A1046449" s="130"/>
    </row>
    <row r="1046450" spans="1:1">
      <c r="A1046450" s="130"/>
    </row>
    <row r="1046451" spans="1:1">
      <c r="A1046451" s="130"/>
    </row>
    <row r="1046452" spans="1:1">
      <c r="A1046452" s="130"/>
    </row>
    <row r="1046453" spans="1:1">
      <c r="A1046453" s="130"/>
    </row>
    <row r="1046454" spans="1:1">
      <c r="A1046454" s="130"/>
    </row>
    <row r="1046455" spans="1:1">
      <c r="A1046455" s="130"/>
    </row>
    <row r="1046456" spans="1:1">
      <c r="A1046456" s="130"/>
    </row>
    <row r="1046457" spans="1:1">
      <c r="A1046457" s="130"/>
    </row>
    <row r="1046458" spans="1:1">
      <c r="A1046458" s="130"/>
    </row>
    <row r="1046459" spans="1:1">
      <c r="A1046459" s="130"/>
    </row>
    <row r="1046460" spans="1:1">
      <c r="A1046460" s="130"/>
    </row>
    <row r="1046461" spans="1:1">
      <c r="A1046461" s="130"/>
    </row>
    <row r="1046462" spans="1:1">
      <c r="A1046462" s="130"/>
    </row>
    <row r="1046463" spans="1:1">
      <c r="A1046463" s="130"/>
    </row>
    <row r="1046464" spans="1:1">
      <c r="A1046464" s="130"/>
    </row>
    <row r="1046465" spans="1:1">
      <c r="A1046465" s="130"/>
    </row>
    <row r="1046466" spans="1:1">
      <c r="A1046466" s="130"/>
    </row>
    <row r="1046467" spans="1:1">
      <c r="A1046467" s="130"/>
    </row>
    <row r="1046468" spans="1:1">
      <c r="A1046468" s="130"/>
    </row>
    <row r="1046469" spans="1:1">
      <c r="A1046469" s="130"/>
    </row>
    <row r="1046470" spans="1:1">
      <c r="A1046470" s="130"/>
    </row>
    <row r="1046471" spans="1:1">
      <c r="A1046471" s="130"/>
    </row>
    <row r="1046472" spans="1:1">
      <c r="A1046472" s="130"/>
    </row>
    <row r="1046473" spans="1:1">
      <c r="A1046473" s="130"/>
    </row>
    <row r="1046474" spans="1:1">
      <c r="A1046474" s="130"/>
    </row>
    <row r="1046475" spans="1:1">
      <c r="A1046475" s="130"/>
    </row>
    <row r="1046476" spans="1:1">
      <c r="A1046476" s="130"/>
    </row>
    <row r="1046477" spans="1:1">
      <c r="A1046477" s="130"/>
    </row>
    <row r="1046478" spans="1:1">
      <c r="A1046478" s="130"/>
    </row>
    <row r="1046479" spans="1:1">
      <c r="A1046479" s="130"/>
    </row>
    <row r="1046480" spans="1:1">
      <c r="A1046480" s="130"/>
    </row>
    <row r="1046481" spans="1:1">
      <c r="A1046481" s="130"/>
    </row>
    <row r="1046482" spans="1:1">
      <c r="A1046482" s="130"/>
    </row>
    <row r="1046483" spans="1:1">
      <c r="A1046483" s="130"/>
    </row>
    <row r="1046484" spans="1:1">
      <c r="A1046484" s="130"/>
    </row>
    <row r="1046485" spans="1:1">
      <c r="A1046485" s="130"/>
    </row>
    <row r="1046486" spans="1:1">
      <c r="A1046486" s="130"/>
    </row>
    <row r="1046487" spans="1:1">
      <c r="A1046487" s="130"/>
    </row>
    <row r="1046488" spans="1:1">
      <c r="A1046488" s="130"/>
    </row>
    <row r="1046489" spans="1:1">
      <c r="A1046489" s="130"/>
    </row>
    <row r="1046490" spans="1:1">
      <c r="A1046490" s="130"/>
    </row>
    <row r="1046491" spans="1:1">
      <c r="A1046491" s="130"/>
    </row>
    <row r="1046492" spans="1:1">
      <c r="A1046492" s="130"/>
    </row>
    <row r="1046493" spans="1:1">
      <c r="A1046493" s="130"/>
    </row>
    <row r="1046494" spans="1:1">
      <c r="A1046494" s="130"/>
    </row>
    <row r="1046495" spans="1:1">
      <c r="A1046495" s="130"/>
    </row>
    <row r="1046496" spans="1:1">
      <c r="A1046496" s="130"/>
    </row>
    <row r="1046497" spans="1:1">
      <c r="A1046497" s="130"/>
    </row>
    <row r="1046498" spans="1:1">
      <c r="A1046498" s="130"/>
    </row>
    <row r="1046499" spans="1:1">
      <c r="A1046499" s="130"/>
    </row>
    <row r="1046500" spans="1:1">
      <c r="A1046500" s="130"/>
    </row>
    <row r="1046501" spans="1:1">
      <c r="A1046501" s="130"/>
    </row>
    <row r="1046502" spans="1:1">
      <c r="A1046502" s="130"/>
    </row>
    <row r="1046503" spans="1:1">
      <c r="A1046503" s="130"/>
    </row>
    <row r="1046504" spans="1:1">
      <c r="A1046504" s="130"/>
    </row>
    <row r="1046505" spans="1:1">
      <c r="A1046505" s="130"/>
    </row>
    <row r="1046506" spans="1:1">
      <c r="A1046506" s="130"/>
    </row>
    <row r="1046507" spans="1:1">
      <c r="A1046507" s="130"/>
    </row>
    <row r="1046508" spans="1:1">
      <c r="A1046508" s="130"/>
    </row>
    <row r="1046509" spans="1:1">
      <c r="A1046509" s="130"/>
    </row>
    <row r="1046510" spans="1:1">
      <c r="A1046510" s="130"/>
    </row>
    <row r="1046511" spans="1:1">
      <c r="A1046511" s="130"/>
    </row>
    <row r="1046512" spans="1:1">
      <c r="A1046512" s="130"/>
    </row>
    <row r="1046513" spans="1:1">
      <c r="A1046513" s="130"/>
    </row>
    <row r="1046514" spans="1:1">
      <c r="A1046514" s="130"/>
    </row>
    <row r="1046515" spans="1:1">
      <c r="A1046515" s="130"/>
    </row>
    <row r="1046516" spans="1:1">
      <c r="A1046516" s="130"/>
    </row>
    <row r="1046517" spans="1:1">
      <c r="A1046517" s="130"/>
    </row>
    <row r="1046518" spans="1:1">
      <c r="A1046518" s="130"/>
    </row>
    <row r="1046519" spans="1:1">
      <c r="A1046519" s="130"/>
    </row>
    <row r="1046520" spans="1:1">
      <c r="A1046520" s="130"/>
    </row>
    <row r="1046521" spans="1:1">
      <c r="A1046521" s="130"/>
    </row>
    <row r="1046522" spans="1:1">
      <c r="A1046522" s="130"/>
    </row>
    <row r="1046523" spans="1:1">
      <c r="A1046523" s="130"/>
    </row>
    <row r="1046524" spans="1:1">
      <c r="A1046524" s="130"/>
    </row>
    <row r="1046525" spans="1:1">
      <c r="A1046525" s="130"/>
    </row>
    <row r="1046526" spans="1:1">
      <c r="A1046526" s="130"/>
    </row>
    <row r="1046527" spans="1:1">
      <c r="A1046527" s="130"/>
    </row>
    <row r="1046528" spans="1:1">
      <c r="A1046528" s="130"/>
    </row>
    <row r="1046529" spans="1:1">
      <c r="A1046529" s="130"/>
    </row>
    <row r="1046530" spans="1:1">
      <c r="A1046530" s="130"/>
    </row>
    <row r="1046531" spans="1:1">
      <c r="A1046531" s="130"/>
    </row>
    <row r="1046532" spans="1:1">
      <c r="A1046532" s="130"/>
    </row>
    <row r="1046533" spans="1:1">
      <c r="A1046533" s="130"/>
    </row>
    <row r="1046534" spans="1:1">
      <c r="A1046534" s="130"/>
    </row>
    <row r="1046535" spans="1:1">
      <c r="A1046535" s="130"/>
    </row>
    <row r="1046536" spans="1:1">
      <c r="A1046536" s="130"/>
    </row>
    <row r="1046537" spans="1:1">
      <c r="A1046537" s="130"/>
    </row>
    <row r="1046538" spans="1:1">
      <c r="A1046538" s="130"/>
    </row>
    <row r="1046539" spans="1:1">
      <c r="A1046539" s="130"/>
    </row>
    <row r="1046540" spans="1:1">
      <c r="A1046540" s="130"/>
    </row>
    <row r="1046541" spans="1:1">
      <c r="A1046541" s="130"/>
    </row>
    <row r="1046542" spans="1:1">
      <c r="A1046542" s="130"/>
    </row>
    <row r="1046543" spans="1:1">
      <c r="A1046543" s="130"/>
    </row>
    <row r="1046544" spans="1:1">
      <c r="A1046544" s="130"/>
    </row>
    <row r="1046545" spans="1:1">
      <c r="A1046545" s="130"/>
    </row>
    <row r="1046546" spans="1:1">
      <c r="A1046546" s="130"/>
    </row>
    <row r="1046547" spans="1:1">
      <c r="A1046547" s="130"/>
    </row>
    <row r="1046548" spans="1:1">
      <c r="A1046548" s="130"/>
    </row>
    <row r="1046549" spans="1:1">
      <c r="A1046549" s="130"/>
    </row>
    <row r="1046550" spans="1:1">
      <c r="A1046550" s="130"/>
    </row>
    <row r="1046551" spans="1:1">
      <c r="A1046551" s="130"/>
    </row>
    <row r="1046552" spans="1:1">
      <c r="A1046552" s="130"/>
    </row>
    <row r="1046553" spans="1:1">
      <c r="A1046553" s="130"/>
    </row>
    <row r="1046554" spans="1:1">
      <c r="A1046554" s="130"/>
    </row>
    <row r="1046555" spans="1:1">
      <c r="A1046555" s="130"/>
    </row>
    <row r="1046556" spans="1:1">
      <c r="A1046556" s="130"/>
    </row>
    <row r="1046557" spans="1:1">
      <c r="A1046557" s="130"/>
    </row>
    <row r="1046558" spans="1:1">
      <c r="A1046558" s="130"/>
    </row>
    <row r="1046559" spans="1:1">
      <c r="A1046559" s="130"/>
    </row>
    <row r="1046560" spans="1:1">
      <c r="A1046560" s="130"/>
    </row>
    <row r="1046561" spans="1:1">
      <c r="A1046561" s="130"/>
    </row>
    <row r="1046562" spans="1:1">
      <c r="A1046562" s="130"/>
    </row>
    <row r="1046563" spans="1:1">
      <c r="A1046563" s="130"/>
    </row>
    <row r="1046564" spans="1:1">
      <c r="A1046564" s="130"/>
    </row>
    <row r="1046565" spans="1:1">
      <c r="A1046565" s="130"/>
    </row>
    <row r="1046566" spans="1:1">
      <c r="A1046566" s="130"/>
    </row>
    <row r="1046567" spans="1:1">
      <c r="A1046567" s="130"/>
    </row>
    <row r="1046568" spans="1:1">
      <c r="A1046568" s="130"/>
    </row>
    <row r="1046569" spans="1:1">
      <c r="A1046569" s="130"/>
    </row>
    <row r="1046570" spans="1:1">
      <c r="A1046570" s="130"/>
    </row>
    <row r="1046571" spans="1:1">
      <c r="A1046571" s="130"/>
    </row>
    <row r="1046572" spans="1:1">
      <c r="A1046572" s="130"/>
    </row>
    <row r="1046573" spans="1:1">
      <c r="A1046573" s="130"/>
    </row>
    <row r="1046574" spans="1:1">
      <c r="A1046574" s="130"/>
    </row>
    <row r="1046575" spans="1:1">
      <c r="A1046575" s="130"/>
    </row>
    <row r="1046576" spans="1:1">
      <c r="A1046576" s="130"/>
    </row>
    <row r="1046577" spans="1:1">
      <c r="A1046577" s="130"/>
    </row>
    <row r="1046578" spans="1:1">
      <c r="A1046578" s="130"/>
    </row>
    <row r="1046579" spans="1:1">
      <c r="A1046579" s="130"/>
    </row>
    <row r="1046580" spans="1:1">
      <c r="A1046580" s="130"/>
    </row>
    <row r="1046581" spans="1:1">
      <c r="A1046581" s="130"/>
    </row>
    <row r="1046582" spans="1:1">
      <c r="A1046582" s="130"/>
    </row>
    <row r="1046583" spans="1:1">
      <c r="A1046583" s="130"/>
    </row>
    <row r="1046584" spans="1:1">
      <c r="A1046584" s="130"/>
    </row>
    <row r="1046585" spans="1:1">
      <c r="A1046585" s="130"/>
    </row>
    <row r="1046586" spans="1:1">
      <c r="A1046586" s="130"/>
    </row>
    <row r="1046587" spans="1:1">
      <c r="A1046587" s="130"/>
    </row>
    <row r="1046588" spans="1:1">
      <c r="A1046588" s="130"/>
    </row>
    <row r="1046589" spans="1:1">
      <c r="A1046589" s="130"/>
    </row>
    <row r="1046590" spans="1:1">
      <c r="A1046590" s="130"/>
    </row>
    <row r="1046591" spans="1:1">
      <c r="A1046591" s="130"/>
    </row>
    <row r="1046592" spans="1:1">
      <c r="A1046592" s="130"/>
    </row>
    <row r="1046593" spans="1:1">
      <c r="A1046593" s="130"/>
    </row>
    <row r="1046594" spans="1:1">
      <c r="A1046594" s="130"/>
    </row>
    <row r="1046595" spans="1:1">
      <c r="A1046595" s="130"/>
    </row>
    <row r="1046596" spans="1:1">
      <c r="A1046596" s="130"/>
    </row>
    <row r="1046597" spans="1:1">
      <c r="A1046597" s="130"/>
    </row>
    <row r="1046598" spans="1:1">
      <c r="A1046598" s="130"/>
    </row>
    <row r="1046599" spans="1:1">
      <c r="A1046599" s="130"/>
    </row>
    <row r="1046600" spans="1:1">
      <c r="A1046600" s="130"/>
    </row>
    <row r="1046601" spans="1:1">
      <c r="A1046601" s="130"/>
    </row>
    <row r="1046602" spans="1:1">
      <c r="A1046602" s="130"/>
    </row>
    <row r="1046603" spans="1:1">
      <c r="A1046603" s="130"/>
    </row>
    <row r="1046604" spans="1:1">
      <c r="A1046604" s="130"/>
    </row>
    <row r="1046605" spans="1:1">
      <c r="A1046605" s="130"/>
    </row>
    <row r="1046606" spans="1:1">
      <c r="A1046606" s="130"/>
    </row>
    <row r="1046607" spans="1:1">
      <c r="A1046607" s="130"/>
    </row>
    <row r="1046608" spans="1:1">
      <c r="A1046608" s="130"/>
    </row>
    <row r="1046609" spans="1:1">
      <c r="A1046609" s="130"/>
    </row>
    <row r="1046610" spans="1:1">
      <c r="A1046610" s="130"/>
    </row>
    <row r="1046611" spans="1:1">
      <c r="A1046611" s="130"/>
    </row>
    <row r="1046612" spans="1:1">
      <c r="A1046612" s="130"/>
    </row>
    <row r="1046613" spans="1:1">
      <c r="A1046613" s="130"/>
    </row>
    <row r="1046614" spans="1:1">
      <c r="A1046614" s="130"/>
    </row>
    <row r="1046615" spans="1:1">
      <c r="A1046615" s="130"/>
    </row>
    <row r="1046616" spans="1:1">
      <c r="A1046616" s="130"/>
    </row>
    <row r="1046617" spans="1:1">
      <c r="A1046617" s="130"/>
    </row>
    <row r="1046618" spans="1:1">
      <c r="A1046618" s="130"/>
    </row>
    <row r="1046619" spans="1:1">
      <c r="A1046619" s="130"/>
    </row>
    <row r="1046620" spans="1:1">
      <c r="A1046620" s="130"/>
    </row>
    <row r="1046621" spans="1:1">
      <c r="A1046621" s="130"/>
    </row>
    <row r="1046622" spans="1:1">
      <c r="A1046622" s="130"/>
    </row>
    <row r="1046623" spans="1:1">
      <c r="A1046623" s="130"/>
    </row>
    <row r="1046624" spans="1:1">
      <c r="A1046624" s="130"/>
    </row>
    <row r="1046625" spans="1:1">
      <c r="A1046625" s="130"/>
    </row>
    <row r="1046626" spans="1:1">
      <c r="A1046626" s="130"/>
    </row>
    <row r="1046627" spans="1:1">
      <c r="A1046627" s="130"/>
    </row>
    <row r="1046628" spans="1:1">
      <c r="A1046628" s="130"/>
    </row>
    <row r="1046629" spans="1:1">
      <c r="A1046629" s="130"/>
    </row>
    <row r="1046630" spans="1:1">
      <c r="A1046630" s="130"/>
    </row>
    <row r="1046631" spans="1:1">
      <c r="A1046631" s="130"/>
    </row>
    <row r="1046632" spans="1:1">
      <c r="A1046632" s="130"/>
    </row>
    <row r="1046633" spans="1:1">
      <c r="A1046633" s="130"/>
    </row>
    <row r="1046634" spans="1:1">
      <c r="A1046634" s="130"/>
    </row>
    <row r="1046635" spans="1:1">
      <c r="A1046635" s="130"/>
    </row>
    <row r="1046636" spans="1:1">
      <c r="A1046636" s="130"/>
    </row>
    <row r="1046637" spans="1:1">
      <c r="A1046637" s="130"/>
    </row>
    <row r="1046638" spans="1:1">
      <c r="A1046638" s="130"/>
    </row>
    <row r="1046639" spans="1:1">
      <c r="A1046639" s="130"/>
    </row>
    <row r="1046640" spans="1:1">
      <c r="A1046640" s="130"/>
    </row>
    <row r="1046641" spans="1:1">
      <c r="A1046641" s="130"/>
    </row>
    <row r="1046642" spans="1:1">
      <c r="A1046642" s="130"/>
    </row>
    <row r="1046643" spans="1:1">
      <c r="A1046643" s="130"/>
    </row>
    <row r="1046644" spans="1:1">
      <c r="A1046644" s="130"/>
    </row>
    <row r="1046645" spans="1:1">
      <c r="A1046645" s="130"/>
    </row>
    <row r="1046646" spans="1:1">
      <c r="A1046646" s="130"/>
    </row>
    <row r="1046647" spans="1:1">
      <c r="A1046647" s="130"/>
    </row>
    <row r="1046648" spans="1:1">
      <c r="A1046648" s="130"/>
    </row>
    <row r="1046649" spans="1:1">
      <c r="A1046649" s="130"/>
    </row>
    <row r="1046650" spans="1:1">
      <c r="A1046650" s="130"/>
    </row>
    <row r="1046651" spans="1:1">
      <c r="A1046651" s="130"/>
    </row>
    <row r="1046652" spans="1:1">
      <c r="A1046652" s="130"/>
    </row>
    <row r="1046653" spans="1:1">
      <c r="A1046653" s="130"/>
    </row>
    <row r="1046654" spans="1:1">
      <c r="A1046654" s="130"/>
    </row>
    <row r="1046655" spans="1:1">
      <c r="A1046655" s="130"/>
    </row>
    <row r="1046656" spans="1:1">
      <c r="A1046656" s="130"/>
    </row>
    <row r="1046657" spans="1:1">
      <c r="A1046657" s="130"/>
    </row>
    <row r="1046658" spans="1:1">
      <c r="A1046658" s="130"/>
    </row>
    <row r="1046659" spans="1:1">
      <c r="A1046659" s="130"/>
    </row>
    <row r="1046660" spans="1:1">
      <c r="A1046660" s="130"/>
    </row>
    <row r="1046661" spans="1:1">
      <c r="A1046661" s="130"/>
    </row>
    <row r="1046662" spans="1:1">
      <c r="A1046662" s="130"/>
    </row>
    <row r="1046663" spans="1:1">
      <c r="A1046663" s="130"/>
    </row>
    <row r="1046664" spans="1:1">
      <c r="A1046664" s="130"/>
    </row>
    <row r="1046665" spans="1:1">
      <c r="A1046665" s="130"/>
    </row>
    <row r="1046666" spans="1:1">
      <c r="A1046666" s="130"/>
    </row>
    <row r="1046667" spans="1:1">
      <c r="A1046667" s="130"/>
    </row>
    <row r="1046668" spans="1:1">
      <c r="A1046668" s="130"/>
    </row>
    <row r="1046669" spans="1:1">
      <c r="A1046669" s="130"/>
    </row>
    <row r="1046670" spans="1:1">
      <c r="A1046670" s="130"/>
    </row>
    <row r="1046671" spans="1:1">
      <c r="A1046671" s="130"/>
    </row>
    <row r="1046672" spans="1:1">
      <c r="A1046672" s="130"/>
    </row>
    <row r="1046673" spans="1:1">
      <c r="A1046673" s="130"/>
    </row>
    <row r="1046674" spans="1:1">
      <c r="A1046674" s="130"/>
    </row>
    <row r="1046675" spans="1:1">
      <c r="A1046675" s="130"/>
    </row>
    <row r="1046676" spans="1:1">
      <c r="A1046676" s="130"/>
    </row>
    <row r="1046677" spans="1:1">
      <c r="A1046677" s="130"/>
    </row>
    <row r="1046678" spans="1:1">
      <c r="A1046678" s="130"/>
    </row>
    <row r="1046679" spans="1:1">
      <c r="A1046679" s="130"/>
    </row>
    <row r="1046680" spans="1:1">
      <c r="A1046680" s="130"/>
    </row>
    <row r="1046681" spans="1:1">
      <c r="A1046681" s="130"/>
    </row>
    <row r="1046682" spans="1:1">
      <c r="A1046682" s="130"/>
    </row>
    <row r="1046683" spans="1:1">
      <c r="A1046683" s="130"/>
    </row>
    <row r="1046684" spans="1:1">
      <c r="A1046684" s="130"/>
    </row>
    <row r="1046685" spans="1:1">
      <c r="A1046685" s="130"/>
    </row>
    <row r="1046686" spans="1:1">
      <c r="A1046686" s="130"/>
    </row>
    <row r="1046687" spans="1:1">
      <c r="A1046687" s="130"/>
    </row>
    <row r="1046688" spans="1:1">
      <c r="A1046688" s="130"/>
    </row>
    <row r="1046689" spans="1:1">
      <c r="A1046689" s="130"/>
    </row>
    <row r="1046690" spans="1:1">
      <c r="A1046690" s="130"/>
    </row>
    <row r="1046691" spans="1:1">
      <c r="A1046691" s="130"/>
    </row>
    <row r="1046692" spans="1:1">
      <c r="A1046692" s="130"/>
    </row>
    <row r="1046693" spans="1:1">
      <c r="A1046693" s="130"/>
    </row>
    <row r="1046694" spans="1:1">
      <c r="A1046694" s="130"/>
    </row>
    <row r="1046695" spans="1:1">
      <c r="A1046695" s="130"/>
    </row>
    <row r="1046696" spans="1:1">
      <c r="A1046696" s="130"/>
    </row>
    <row r="1046697" spans="1:1">
      <c r="A1046697" s="130"/>
    </row>
    <row r="1046698" spans="1:1">
      <c r="A1046698" s="130"/>
    </row>
    <row r="1046699" spans="1:1">
      <c r="A1046699" s="130"/>
    </row>
    <row r="1046700" spans="1:1">
      <c r="A1046700" s="130"/>
    </row>
    <row r="1046701" spans="1:1">
      <c r="A1046701" s="130"/>
    </row>
    <row r="1046702" spans="1:1">
      <c r="A1046702" s="130"/>
    </row>
    <row r="1046703" spans="1:1">
      <c r="A1046703" s="130"/>
    </row>
    <row r="1046704" spans="1:1">
      <c r="A1046704" s="130"/>
    </row>
    <row r="1046705" spans="1:1">
      <c r="A1046705" s="130"/>
    </row>
    <row r="1046706" spans="1:1">
      <c r="A1046706" s="130"/>
    </row>
    <row r="1046707" spans="1:1">
      <c r="A1046707" s="130"/>
    </row>
    <row r="1046708" spans="1:1">
      <c r="A1046708" s="130"/>
    </row>
    <row r="1046709" spans="1:1">
      <c r="A1046709" s="130"/>
    </row>
    <row r="1046710" spans="1:1">
      <c r="A1046710" s="130"/>
    </row>
    <row r="1046711" spans="1:1">
      <c r="A1046711" s="130"/>
    </row>
    <row r="1046712" spans="1:1">
      <c r="A1046712" s="130"/>
    </row>
    <row r="1046713" spans="1:1">
      <c r="A1046713" s="130"/>
    </row>
    <row r="1046714" spans="1:1">
      <c r="A1046714" s="130"/>
    </row>
    <row r="1046715" spans="1:1">
      <c r="A1046715" s="130"/>
    </row>
    <row r="1046716" spans="1:1">
      <c r="A1046716" s="130"/>
    </row>
    <row r="1046717" spans="1:1">
      <c r="A1046717" s="130"/>
    </row>
    <row r="1046718" spans="1:1">
      <c r="A1046718" s="130"/>
    </row>
    <row r="1046719" spans="1:1">
      <c r="A1046719" s="130"/>
    </row>
    <row r="1046720" spans="1:1">
      <c r="A1046720" s="130"/>
    </row>
    <row r="1046721" spans="1:1">
      <c r="A1046721" s="130"/>
    </row>
    <row r="1046722" spans="1:1">
      <c r="A1046722" s="130"/>
    </row>
    <row r="1046723" spans="1:1">
      <c r="A1046723" s="130"/>
    </row>
    <row r="1046724" spans="1:1">
      <c r="A1046724" s="130"/>
    </row>
    <row r="1046725" spans="1:1">
      <c r="A1046725" s="130"/>
    </row>
    <row r="1046726" spans="1:1">
      <c r="A1046726" s="130"/>
    </row>
    <row r="1046727" spans="1:1">
      <c r="A1046727" s="130"/>
    </row>
    <row r="1046728" spans="1:1">
      <c r="A1046728" s="130"/>
    </row>
    <row r="1046729" spans="1:1">
      <c r="A1046729" s="130"/>
    </row>
    <row r="1046730" spans="1:1">
      <c r="A1046730" s="130"/>
    </row>
    <row r="1046731" spans="1:1">
      <c r="A1046731" s="130"/>
    </row>
    <row r="1046732" spans="1:1">
      <c r="A1046732" s="130"/>
    </row>
    <row r="1046733" spans="1:1">
      <c r="A1046733" s="130"/>
    </row>
    <row r="1046734" spans="1:1">
      <c r="A1046734" s="130"/>
    </row>
    <row r="1046735" spans="1:1">
      <c r="A1046735" s="130"/>
    </row>
    <row r="1046736" spans="1:1">
      <c r="A1046736" s="130"/>
    </row>
    <row r="1046737" spans="1:1">
      <c r="A1046737" s="130"/>
    </row>
    <row r="1046738" spans="1:1">
      <c r="A1046738" s="130"/>
    </row>
    <row r="1046739" spans="1:1">
      <c r="A1046739" s="130"/>
    </row>
    <row r="1046740" spans="1:1">
      <c r="A1046740" s="130"/>
    </row>
    <row r="1046741" spans="1:1">
      <c r="A1046741" s="130"/>
    </row>
    <row r="1046742" spans="1:1">
      <c r="A1046742" s="130"/>
    </row>
    <row r="1046743" spans="1:1">
      <c r="A1046743" s="130"/>
    </row>
    <row r="1046744" spans="1:1">
      <c r="A1046744" s="130"/>
    </row>
    <row r="1046745" spans="1:1">
      <c r="A1046745" s="130"/>
    </row>
    <row r="1046746" spans="1:1">
      <c r="A1046746" s="130"/>
    </row>
    <row r="1046747" spans="1:1">
      <c r="A1046747" s="130"/>
    </row>
    <row r="1046748" spans="1:1">
      <c r="A1046748" s="130"/>
    </row>
    <row r="1046749" spans="1:1">
      <c r="A1046749" s="130"/>
    </row>
    <row r="1046750" spans="1:1">
      <c r="A1046750" s="130"/>
    </row>
    <row r="1046751" spans="1:1">
      <c r="A1046751" s="130"/>
    </row>
    <row r="1046752" spans="1:1">
      <c r="A1046752" s="130"/>
    </row>
    <row r="1046753" spans="1:1">
      <c r="A1046753" s="130"/>
    </row>
    <row r="1046754" spans="1:1">
      <c r="A1046754" s="130"/>
    </row>
    <row r="1046755" spans="1:1">
      <c r="A1046755" s="130"/>
    </row>
    <row r="1046756" spans="1:1">
      <c r="A1046756" s="130"/>
    </row>
    <row r="1046757" spans="1:1">
      <c r="A1046757" s="130"/>
    </row>
    <row r="1046758" spans="1:1">
      <c r="A1046758" s="130"/>
    </row>
    <row r="1046759" spans="1:1">
      <c r="A1046759" s="130"/>
    </row>
    <row r="1046760" spans="1:1">
      <c r="A1046760" s="130"/>
    </row>
    <row r="1046761" spans="1:1">
      <c r="A1046761" s="130"/>
    </row>
    <row r="1046762" spans="1:1">
      <c r="A1046762" s="130"/>
    </row>
    <row r="1046763" spans="1:1">
      <c r="A1046763" s="130"/>
    </row>
    <row r="1046764" spans="1:1">
      <c r="A1046764" s="130"/>
    </row>
    <row r="1046765" spans="1:1">
      <c r="A1046765" s="130"/>
    </row>
    <row r="1046766" spans="1:1">
      <c r="A1046766" s="130"/>
    </row>
    <row r="1046767" spans="1:1">
      <c r="A1046767" s="130"/>
    </row>
    <row r="1046768" spans="1:1">
      <c r="A1046768" s="130"/>
    </row>
    <row r="1046769" spans="1:1">
      <c r="A1046769" s="130"/>
    </row>
    <row r="1046770" spans="1:1">
      <c r="A1046770" s="130"/>
    </row>
    <row r="1046771" spans="1:1">
      <c r="A1046771" s="130"/>
    </row>
    <row r="1046772" spans="1:1">
      <c r="A1046772" s="130"/>
    </row>
    <row r="1046773" spans="1:1">
      <c r="A1046773" s="130"/>
    </row>
    <row r="1046774" spans="1:1">
      <c r="A1046774" s="130"/>
    </row>
    <row r="1046775" spans="1:1">
      <c r="A1046775" s="130"/>
    </row>
    <row r="1046776" spans="1:1">
      <c r="A1046776" s="130"/>
    </row>
    <row r="1046777" spans="1:1">
      <c r="A1046777" s="130"/>
    </row>
    <row r="1046778" spans="1:1">
      <c r="A1046778" s="130"/>
    </row>
    <row r="1046779" spans="1:1">
      <c r="A1046779" s="130"/>
    </row>
    <row r="1046780" spans="1:1">
      <c r="A1046780" s="130"/>
    </row>
    <row r="1046781" spans="1:1">
      <c r="A1046781" s="130"/>
    </row>
    <row r="1046782" spans="1:1">
      <c r="A1046782" s="130"/>
    </row>
    <row r="1046783" spans="1:1">
      <c r="A1046783" s="130"/>
    </row>
    <row r="1046784" spans="1:1">
      <c r="A1046784" s="130"/>
    </row>
    <row r="1046785" spans="1:1">
      <c r="A1046785" s="130"/>
    </row>
    <row r="1046786" spans="1:1">
      <c r="A1046786" s="130"/>
    </row>
    <row r="1046787" spans="1:1">
      <c r="A1046787" s="130"/>
    </row>
    <row r="1046788" spans="1:1">
      <c r="A1046788" s="130"/>
    </row>
    <row r="1046789" spans="1:1">
      <c r="A1046789" s="130"/>
    </row>
    <row r="1046790" spans="1:1">
      <c r="A1046790" s="130"/>
    </row>
    <row r="1046791" spans="1:1">
      <c r="A1046791" s="130"/>
    </row>
    <row r="1046792" spans="1:1">
      <c r="A1046792" s="130"/>
    </row>
    <row r="1046793" spans="1:1">
      <c r="A1046793" s="130"/>
    </row>
    <row r="1046794" spans="1:1">
      <c r="A1046794" s="130"/>
    </row>
    <row r="1046795" spans="1:1">
      <c r="A1046795" s="130"/>
    </row>
    <row r="1046796" spans="1:1">
      <c r="A1046796" s="130"/>
    </row>
    <row r="1046797" spans="1:1">
      <c r="A1046797" s="130"/>
    </row>
    <row r="1046798" spans="1:1">
      <c r="A1046798" s="130"/>
    </row>
    <row r="1046799" spans="1:1">
      <c r="A1046799" s="130"/>
    </row>
    <row r="1046800" spans="1:1">
      <c r="A1046800" s="130"/>
    </row>
    <row r="1046801" spans="1:1">
      <c r="A1046801" s="130"/>
    </row>
    <row r="1046802" spans="1:1">
      <c r="A1046802" s="130"/>
    </row>
    <row r="1046803" spans="1:1">
      <c r="A1046803" s="130"/>
    </row>
    <row r="1046804" spans="1:1">
      <c r="A1046804" s="130"/>
    </row>
    <row r="1046805" spans="1:1">
      <c r="A1046805" s="130"/>
    </row>
    <row r="1046806" spans="1:1">
      <c r="A1046806" s="130"/>
    </row>
    <row r="1046807" spans="1:1">
      <c r="A1046807" s="130"/>
    </row>
    <row r="1046808" spans="1:1">
      <c r="A1046808" s="130"/>
    </row>
    <row r="1046809" spans="1:1">
      <c r="A1046809" s="130"/>
    </row>
    <row r="1046810" spans="1:1">
      <c r="A1046810" s="130"/>
    </row>
    <row r="1046811" spans="1:1">
      <c r="A1046811" s="130"/>
    </row>
    <row r="1046812" spans="1:1">
      <c r="A1046812" s="130"/>
    </row>
    <row r="1046813" spans="1:1">
      <c r="A1046813" s="130"/>
    </row>
    <row r="1046814" spans="1:1">
      <c r="A1046814" s="130"/>
    </row>
    <row r="1046815" spans="1:1">
      <c r="A1046815" s="130"/>
    </row>
    <row r="1046816" spans="1:1">
      <c r="A1046816" s="130"/>
    </row>
    <row r="1046817" spans="1:1">
      <c r="A1046817" s="130"/>
    </row>
    <row r="1046818" spans="1:1">
      <c r="A1046818" s="130"/>
    </row>
    <row r="1046819" spans="1:1">
      <c r="A1046819" s="130"/>
    </row>
    <row r="1046820" spans="1:1">
      <c r="A1046820" s="130"/>
    </row>
    <row r="1046821" spans="1:1">
      <c r="A1046821" s="130"/>
    </row>
    <row r="1046822" spans="1:1">
      <c r="A1046822" s="130"/>
    </row>
    <row r="1046823" spans="1:1">
      <c r="A1046823" s="130"/>
    </row>
    <row r="1046824" spans="1:1">
      <c r="A1046824" s="130"/>
    </row>
    <row r="1046825" spans="1:1">
      <c r="A1046825" s="130"/>
    </row>
    <row r="1046826" spans="1:1">
      <c r="A1046826" s="130"/>
    </row>
    <row r="1046827" spans="1:1">
      <c r="A1046827" s="130"/>
    </row>
    <row r="1046828" spans="1:1">
      <c r="A1046828" s="130"/>
    </row>
    <row r="1046829" spans="1:1">
      <c r="A1046829" s="130"/>
    </row>
    <row r="1046830" spans="1:1">
      <c r="A1046830" s="130"/>
    </row>
    <row r="1046831" spans="1:1">
      <c r="A1046831" s="130"/>
    </row>
    <row r="1046832" spans="1:1">
      <c r="A1046832" s="130"/>
    </row>
    <row r="1046833" spans="1:1">
      <c r="A1046833" s="130"/>
    </row>
    <row r="1046834" spans="1:1">
      <c r="A1046834" s="130"/>
    </row>
    <row r="1046835" spans="1:1">
      <c r="A1046835" s="130"/>
    </row>
    <row r="1046836" spans="1:1">
      <c r="A1046836" s="130"/>
    </row>
    <row r="1046837" spans="1:1">
      <c r="A1046837" s="130"/>
    </row>
    <row r="1046838" spans="1:1">
      <c r="A1046838" s="130"/>
    </row>
    <row r="1046839" spans="1:1">
      <c r="A1046839" s="130"/>
    </row>
    <row r="1046840" spans="1:1">
      <c r="A1046840" s="130"/>
    </row>
    <row r="1046841" spans="1:1">
      <c r="A1046841" s="130"/>
    </row>
    <row r="1046842" spans="1:1">
      <c r="A1046842" s="130"/>
    </row>
    <row r="1046843" spans="1:1">
      <c r="A1046843" s="130"/>
    </row>
    <row r="1046844" spans="1:1">
      <c r="A1046844" s="130"/>
    </row>
    <row r="1046845" spans="1:1">
      <c r="A1046845" s="130"/>
    </row>
    <row r="1046846" spans="1:1">
      <c r="A1046846" s="130"/>
    </row>
    <row r="1046847" spans="1:1">
      <c r="A1046847" s="130"/>
    </row>
    <row r="1046848" spans="1:1">
      <c r="A1046848" s="130"/>
    </row>
    <row r="1046849" spans="1:1">
      <c r="A1046849" s="130"/>
    </row>
    <row r="1046850" spans="1:1">
      <c r="A1046850" s="130"/>
    </row>
    <row r="1046851" spans="1:1">
      <c r="A1046851" s="130"/>
    </row>
    <row r="1046852" spans="1:1">
      <c r="A1046852" s="130"/>
    </row>
    <row r="1046853" spans="1:1">
      <c r="A1046853" s="130"/>
    </row>
    <row r="1046854" spans="1:1">
      <c r="A1046854" s="130"/>
    </row>
    <row r="1046855" spans="1:1">
      <c r="A1046855" s="130"/>
    </row>
    <row r="1046856" spans="1:1">
      <c r="A1046856" s="130"/>
    </row>
    <row r="1046857" spans="1:1">
      <c r="A1046857" s="130"/>
    </row>
    <row r="1046858" spans="1:1">
      <c r="A1046858" s="130"/>
    </row>
    <row r="1046859" spans="1:1">
      <c r="A1046859" s="130"/>
    </row>
    <row r="1046860" spans="1:1">
      <c r="A1046860" s="130"/>
    </row>
    <row r="1046861" spans="1:1">
      <c r="A1046861" s="130"/>
    </row>
    <row r="1046862" spans="1:1">
      <c r="A1046862" s="130"/>
    </row>
    <row r="1046863" spans="1:1">
      <c r="A1046863" s="130"/>
    </row>
    <row r="1046864" spans="1:1">
      <c r="A1046864" s="130"/>
    </row>
    <row r="1046865" spans="1:1">
      <c r="A1046865" s="130"/>
    </row>
    <row r="1046866" spans="1:1">
      <c r="A1046866" s="130"/>
    </row>
    <row r="1046867" spans="1:1">
      <c r="A1046867" s="130"/>
    </row>
    <row r="1046868" spans="1:1">
      <c r="A1046868" s="130"/>
    </row>
    <row r="1046869" spans="1:1">
      <c r="A1046869" s="130"/>
    </row>
    <row r="1046870" spans="1:1">
      <c r="A1046870" s="130"/>
    </row>
    <row r="1046871" spans="1:1">
      <c r="A1046871" s="130"/>
    </row>
    <row r="1046872" spans="1:1">
      <c r="A1046872" s="130"/>
    </row>
    <row r="1046873" spans="1:1">
      <c r="A1046873" s="130"/>
    </row>
    <row r="1046874" spans="1:1">
      <c r="A1046874" s="130"/>
    </row>
    <row r="1046875" spans="1:1">
      <c r="A1046875" s="130"/>
    </row>
    <row r="1046876" spans="1:1">
      <c r="A1046876" s="130"/>
    </row>
    <row r="1046877" spans="1:1">
      <c r="A1046877" s="130"/>
    </row>
    <row r="1046878" spans="1:1">
      <c r="A1046878" s="130"/>
    </row>
    <row r="1046879" spans="1:1">
      <c r="A1046879" s="130"/>
    </row>
    <row r="1046880" spans="1:1">
      <c r="A1046880" s="130"/>
    </row>
    <row r="1046881" spans="1:1">
      <c r="A1046881" s="130"/>
    </row>
    <row r="1046882" spans="1:1">
      <c r="A1046882" s="130"/>
    </row>
    <row r="1046883" spans="1:1">
      <c r="A1046883" s="130"/>
    </row>
    <row r="1046884" spans="1:1">
      <c r="A1046884" s="130"/>
    </row>
    <row r="1046885" spans="1:1">
      <c r="A1046885" s="130"/>
    </row>
    <row r="1046886" spans="1:1">
      <c r="A1046886" s="130"/>
    </row>
    <row r="1046887" spans="1:1">
      <c r="A1046887" s="130"/>
    </row>
    <row r="1046888" spans="1:1">
      <c r="A1046888" s="130"/>
    </row>
    <row r="1046889" spans="1:1">
      <c r="A1046889" s="130"/>
    </row>
    <row r="1046890" spans="1:1">
      <c r="A1046890" s="130"/>
    </row>
    <row r="1046891" spans="1:1">
      <c r="A1046891" s="130"/>
    </row>
    <row r="1046892" spans="1:1">
      <c r="A1046892" s="130"/>
    </row>
    <row r="1046893" spans="1:1">
      <c r="A1046893" s="130"/>
    </row>
    <row r="1046894" spans="1:1">
      <c r="A1046894" s="130"/>
    </row>
    <row r="1046895" spans="1:1">
      <c r="A1046895" s="130"/>
    </row>
    <row r="1046896" spans="1:1">
      <c r="A1046896" s="130"/>
    </row>
    <row r="1046897" spans="1:1">
      <c r="A1046897" s="130"/>
    </row>
    <row r="1046898" spans="1:1">
      <c r="A1046898" s="130"/>
    </row>
    <row r="1046899" spans="1:1">
      <c r="A1046899" s="130"/>
    </row>
    <row r="1046900" spans="1:1">
      <c r="A1046900" s="130"/>
    </row>
    <row r="1046901" spans="1:1">
      <c r="A1046901" s="130"/>
    </row>
    <row r="1046902" spans="1:1">
      <c r="A1046902" s="130"/>
    </row>
    <row r="1046903" spans="1:1">
      <c r="A1046903" s="130"/>
    </row>
    <row r="1046904" spans="1:1">
      <c r="A1046904" s="130"/>
    </row>
    <row r="1046905" spans="1:1">
      <c r="A1046905" s="130"/>
    </row>
    <row r="1046906" spans="1:1">
      <c r="A1046906" s="130"/>
    </row>
    <row r="1046907" spans="1:1">
      <c r="A1046907" s="130"/>
    </row>
    <row r="1046908" spans="1:1">
      <c r="A1046908" s="130"/>
    </row>
    <row r="1046909" spans="1:1">
      <c r="A1046909" s="130"/>
    </row>
    <row r="1046910" spans="1:1">
      <c r="A1046910" s="130"/>
    </row>
    <row r="1046911" spans="1:1">
      <c r="A1046911" s="130"/>
    </row>
    <row r="1046912" spans="1:1">
      <c r="A1046912" s="130"/>
    </row>
    <row r="1046913" spans="1:1">
      <c r="A1046913" s="130"/>
    </row>
    <row r="1046914" spans="1:1">
      <c r="A1046914" s="130"/>
    </row>
    <row r="1046915" spans="1:1">
      <c r="A1046915" s="130"/>
    </row>
    <row r="1046916" spans="1:1">
      <c r="A1046916" s="130"/>
    </row>
    <row r="1046917" spans="1:1">
      <c r="A1046917" s="130"/>
    </row>
    <row r="1046918" spans="1:1">
      <c r="A1046918" s="130"/>
    </row>
    <row r="1046919" spans="1:1">
      <c r="A1046919" s="130"/>
    </row>
    <row r="1046920" spans="1:1">
      <c r="A1046920" s="130"/>
    </row>
    <row r="1046921" spans="1:1">
      <c r="A1046921" s="130"/>
    </row>
    <row r="1046922" spans="1:1">
      <c r="A1046922" s="130"/>
    </row>
    <row r="1046923" spans="1:1">
      <c r="A1046923" s="130"/>
    </row>
    <row r="1046924" spans="1:1">
      <c r="A1046924" s="130"/>
    </row>
    <row r="1046925" spans="1:1">
      <c r="A1046925" s="130"/>
    </row>
    <row r="1046926" spans="1:1">
      <c r="A1046926" s="130"/>
    </row>
    <row r="1046927" spans="1:1">
      <c r="A1046927" s="130"/>
    </row>
    <row r="1046928" spans="1:1">
      <c r="A1046928" s="130"/>
    </row>
    <row r="1046929" spans="1:1">
      <c r="A1046929" s="130"/>
    </row>
    <row r="1046930" spans="1:1">
      <c r="A1046930" s="130"/>
    </row>
    <row r="1046931" spans="1:1">
      <c r="A1046931" s="130"/>
    </row>
    <row r="1046932" spans="1:1">
      <c r="A1046932" s="130"/>
    </row>
    <row r="1046933" spans="1:1">
      <c r="A1046933" s="130"/>
    </row>
    <row r="1046934" spans="1:1">
      <c r="A1046934" s="130"/>
    </row>
    <row r="1046935" spans="1:1">
      <c r="A1046935" s="130"/>
    </row>
    <row r="1046936" spans="1:1">
      <c r="A1046936" s="130"/>
    </row>
    <row r="1046937" spans="1:1">
      <c r="A1046937" s="130"/>
    </row>
    <row r="1046938" spans="1:1">
      <c r="A1046938" s="130"/>
    </row>
    <row r="1046939" spans="1:1">
      <c r="A1046939" s="130"/>
    </row>
    <row r="1046940" spans="1:1">
      <c r="A1046940" s="130"/>
    </row>
    <row r="1046941" spans="1:1">
      <c r="A1046941" s="130"/>
    </row>
    <row r="1046942" spans="1:1">
      <c r="A1046942" s="130"/>
    </row>
    <row r="1046943" spans="1:1">
      <c r="A1046943" s="130"/>
    </row>
    <row r="1046944" spans="1:1">
      <c r="A1046944" s="130"/>
    </row>
    <row r="1046945" spans="1:1">
      <c r="A1046945" s="130"/>
    </row>
    <row r="1046946" spans="1:1">
      <c r="A1046946" s="130"/>
    </row>
    <row r="1046947" spans="1:1">
      <c r="A1046947" s="130"/>
    </row>
    <row r="1046948" spans="1:1">
      <c r="A1046948" s="130"/>
    </row>
    <row r="1046949" spans="1:1">
      <c r="A1046949" s="130"/>
    </row>
    <row r="1046950" spans="1:1">
      <c r="A1046950" s="130"/>
    </row>
    <row r="1046951" spans="1:1">
      <c r="A1046951" s="130"/>
    </row>
    <row r="1046952" spans="1:1">
      <c r="A1046952" s="130"/>
    </row>
    <row r="1046953" spans="1:1">
      <c r="A1046953" s="130"/>
    </row>
    <row r="1046954" spans="1:1">
      <c r="A1046954" s="130"/>
    </row>
    <row r="1046955" spans="1:1">
      <c r="A1046955" s="130"/>
    </row>
    <row r="1046956" spans="1:1">
      <c r="A1046956" s="130"/>
    </row>
    <row r="1046957" spans="1:1">
      <c r="A1046957" s="130"/>
    </row>
    <row r="1046958" spans="1:1">
      <c r="A1046958" s="130"/>
    </row>
    <row r="1046959" spans="1:1">
      <c r="A1046959" s="130"/>
    </row>
    <row r="1046960" spans="1:1">
      <c r="A1046960" s="130"/>
    </row>
    <row r="1046961" spans="1:1">
      <c r="A1046961" s="130"/>
    </row>
    <row r="1046962" spans="1:1">
      <c r="A1046962" s="130"/>
    </row>
    <row r="1046963" spans="1:1">
      <c r="A1046963" s="130"/>
    </row>
    <row r="1046964" spans="1:1">
      <c r="A1046964" s="130"/>
    </row>
    <row r="1046965" spans="1:1">
      <c r="A1046965" s="130"/>
    </row>
    <row r="1046966" spans="1:1">
      <c r="A1046966" s="130"/>
    </row>
    <row r="1046967" spans="1:1">
      <c r="A1046967" s="130"/>
    </row>
    <row r="1046968" spans="1:1">
      <c r="A1046968" s="130"/>
    </row>
    <row r="1046969" spans="1:1">
      <c r="A1046969" s="130"/>
    </row>
    <row r="1046970" spans="1:1">
      <c r="A1046970" s="130"/>
    </row>
    <row r="1046971" spans="1:1">
      <c r="A1046971" s="130"/>
    </row>
    <row r="1046972" spans="1:1">
      <c r="A1046972" s="130"/>
    </row>
    <row r="1046973" spans="1:1">
      <c r="A1046973" s="130"/>
    </row>
    <row r="1046974" spans="1:1">
      <c r="A1046974" s="130"/>
    </row>
    <row r="1046975" spans="1:1">
      <c r="A1046975" s="130"/>
    </row>
    <row r="1046976" spans="1:1">
      <c r="A1046976" s="130"/>
    </row>
    <row r="1046977" spans="1:1">
      <c r="A1046977" s="130"/>
    </row>
    <row r="1046978" spans="1:1">
      <c r="A1046978" s="130"/>
    </row>
    <row r="1046979" spans="1:1">
      <c r="A1046979" s="130"/>
    </row>
    <row r="1046980" spans="1:1">
      <c r="A1046980" s="130"/>
    </row>
    <row r="1046981" spans="1:1">
      <c r="A1046981" s="130"/>
    </row>
    <row r="1046982" spans="1:1">
      <c r="A1046982" s="130"/>
    </row>
    <row r="1046983" spans="1:1">
      <c r="A1046983" s="130"/>
    </row>
    <row r="1046984" spans="1:1">
      <c r="A1046984" s="130"/>
    </row>
    <row r="1046985" spans="1:1">
      <c r="A1046985" s="130"/>
    </row>
    <row r="1046986" spans="1:1">
      <c r="A1046986" s="130"/>
    </row>
    <row r="1046987" spans="1:1">
      <c r="A1046987" s="130"/>
    </row>
    <row r="1046988" spans="1:1">
      <c r="A1046988" s="130"/>
    </row>
    <row r="1046989" spans="1:1">
      <c r="A1046989" s="130"/>
    </row>
    <row r="1046990" spans="1:1">
      <c r="A1046990" s="130"/>
    </row>
    <row r="1046991" spans="1:1">
      <c r="A1046991" s="130"/>
    </row>
    <row r="1046992" spans="1:1">
      <c r="A1046992" s="130"/>
    </row>
    <row r="1046993" spans="1:1">
      <c r="A1046993" s="130"/>
    </row>
    <row r="1046994" spans="1:1">
      <c r="A1046994" s="130"/>
    </row>
    <row r="1046995" spans="1:1">
      <c r="A1046995" s="130"/>
    </row>
    <row r="1046996" spans="1:1">
      <c r="A1046996" s="130"/>
    </row>
    <row r="1046997" spans="1:1">
      <c r="A1046997" s="130"/>
    </row>
    <row r="1046998" spans="1:1">
      <c r="A1046998" s="130"/>
    </row>
    <row r="1046999" spans="1:1">
      <c r="A1046999" s="130"/>
    </row>
    <row r="1047000" spans="1:1">
      <c r="A1047000" s="130"/>
    </row>
    <row r="1047001" spans="1:1">
      <c r="A1047001" s="130"/>
    </row>
    <row r="1047002" spans="1:1">
      <c r="A1047002" s="130"/>
    </row>
    <row r="1047003" spans="1:1">
      <c r="A1047003" s="130"/>
    </row>
    <row r="1047004" spans="1:1">
      <c r="A1047004" s="130"/>
    </row>
    <row r="1047005" spans="1:1">
      <c r="A1047005" s="130"/>
    </row>
    <row r="1047006" spans="1:1">
      <c r="A1047006" s="130"/>
    </row>
    <row r="1047007" spans="1:1">
      <c r="A1047007" s="130"/>
    </row>
    <row r="1047008" spans="1:1">
      <c r="A1047008" s="130"/>
    </row>
    <row r="1047009" spans="1:1">
      <c r="A1047009" s="130"/>
    </row>
    <row r="1047010" spans="1:1">
      <c r="A1047010" s="130"/>
    </row>
    <row r="1047011" spans="1:1">
      <c r="A1047011" s="130"/>
    </row>
    <row r="1047012" spans="1:1">
      <c r="A1047012" s="130"/>
    </row>
    <row r="1047013" spans="1:1">
      <c r="A1047013" s="130"/>
    </row>
    <row r="1047014" spans="1:1">
      <c r="A1047014" s="130"/>
    </row>
    <row r="1047015" spans="1:1">
      <c r="A1047015" s="130"/>
    </row>
    <row r="1047016" spans="1:1">
      <c r="A1047016" s="130"/>
    </row>
    <row r="1047017" spans="1:1">
      <c r="A1047017" s="130"/>
    </row>
    <row r="1047018" spans="1:1">
      <c r="A1047018" s="130"/>
    </row>
    <row r="1047019" spans="1:1">
      <c r="A1047019" s="130"/>
    </row>
    <row r="1047020" spans="1:1">
      <c r="A1047020" s="130"/>
    </row>
    <row r="1047021" spans="1:1">
      <c r="A1047021" s="130"/>
    </row>
    <row r="1047022" spans="1:1">
      <c r="A1047022" s="130"/>
    </row>
    <row r="1047023" spans="1:1">
      <c r="A1047023" s="130"/>
    </row>
    <row r="1047024" spans="1:1">
      <c r="A1047024" s="130"/>
    </row>
    <row r="1047025" spans="1:1">
      <c r="A1047025" s="130"/>
    </row>
    <row r="1047026" spans="1:1">
      <c r="A1047026" s="130"/>
    </row>
    <row r="1047027" spans="1:1">
      <c r="A1047027" s="130"/>
    </row>
    <row r="1047028" spans="1:1">
      <c r="A1047028" s="130"/>
    </row>
    <row r="1047029" spans="1:1">
      <c r="A1047029" s="130"/>
    </row>
    <row r="1047030" spans="1:1">
      <c r="A1047030" s="130"/>
    </row>
    <row r="1047031" spans="1:1">
      <c r="A1047031" s="130"/>
    </row>
    <row r="1047032" spans="1:1">
      <c r="A1047032" s="130"/>
    </row>
    <row r="1047033" spans="1:1">
      <c r="A1047033" s="130"/>
    </row>
    <row r="1047034" spans="1:1">
      <c r="A1047034" s="130"/>
    </row>
    <row r="1047035" spans="1:1">
      <c r="A1047035" s="130"/>
    </row>
    <row r="1047036" spans="1:1">
      <c r="A1047036" s="130"/>
    </row>
    <row r="1047037" spans="1:1">
      <c r="A1047037" s="130"/>
    </row>
    <row r="1047038" spans="1:1">
      <c r="A1047038" s="130"/>
    </row>
    <row r="1047039" spans="1:1">
      <c r="A1047039" s="130"/>
    </row>
    <row r="1047040" spans="1:1">
      <c r="A1047040" s="130"/>
    </row>
    <row r="1047041" spans="1:1">
      <c r="A1047041" s="130"/>
    </row>
    <row r="1047042" spans="1:1">
      <c r="A1047042" s="130"/>
    </row>
    <row r="1047043" spans="1:1">
      <c r="A1047043" s="130"/>
    </row>
    <row r="1047044" spans="1:1">
      <c r="A1047044" s="130"/>
    </row>
    <row r="1047045" spans="1:1">
      <c r="A1047045" s="130"/>
    </row>
    <row r="1047046" spans="1:1">
      <c r="A1047046" s="130"/>
    </row>
    <row r="1047047" spans="1:1">
      <c r="A1047047" s="130"/>
    </row>
    <row r="1047048" spans="1:1">
      <c r="A1047048" s="130"/>
    </row>
    <row r="1047049" spans="1:1">
      <c r="A1047049" s="130"/>
    </row>
    <row r="1047050" spans="1:1">
      <c r="A1047050" s="130"/>
    </row>
    <row r="1047051" spans="1:1">
      <c r="A1047051" s="130"/>
    </row>
    <row r="1047052" spans="1:1">
      <c r="A1047052" s="130"/>
    </row>
    <row r="1047053" spans="1:1">
      <c r="A1047053" s="130"/>
    </row>
    <row r="1047054" spans="1:1">
      <c r="A1047054" s="130"/>
    </row>
    <row r="1047055" spans="1:1">
      <c r="A1047055" s="130"/>
    </row>
    <row r="1047056" spans="1:1">
      <c r="A1047056" s="130"/>
    </row>
    <row r="1047057" spans="1:1">
      <c r="A1047057" s="130"/>
    </row>
    <row r="1047058" spans="1:1">
      <c r="A1047058" s="130"/>
    </row>
    <row r="1047059" spans="1:1">
      <c r="A1047059" s="130"/>
    </row>
    <row r="1047060" spans="1:1">
      <c r="A1047060" s="130"/>
    </row>
    <row r="1047061" spans="1:1">
      <c r="A1047061" s="130"/>
    </row>
    <row r="1047062" spans="1:1">
      <c r="A1047062" s="130"/>
    </row>
    <row r="1047063" spans="1:1">
      <c r="A1047063" s="130"/>
    </row>
    <row r="1047064" spans="1:1">
      <c r="A1047064" s="130"/>
    </row>
    <row r="1047065" spans="1:1">
      <c r="A1047065" s="130"/>
    </row>
    <row r="1047066" spans="1:1">
      <c r="A1047066" s="130"/>
    </row>
    <row r="1047067" spans="1:1">
      <c r="A1047067" s="130"/>
    </row>
    <row r="1047068" spans="1:1">
      <c r="A1047068" s="130"/>
    </row>
    <row r="1047069" spans="1:1">
      <c r="A1047069" s="130"/>
    </row>
    <row r="1047070" spans="1:1">
      <c r="A1047070" s="130"/>
    </row>
    <row r="1047071" spans="1:1">
      <c r="A1047071" s="130"/>
    </row>
    <row r="1047072" spans="1:1">
      <c r="A1047072" s="130"/>
    </row>
    <row r="1047073" spans="1:1">
      <c r="A1047073" s="130"/>
    </row>
    <row r="1047074" spans="1:1">
      <c r="A1047074" s="130"/>
    </row>
    <row r="1047075" spans="1:1">
      <c r="A1047075" s="130"/>
    </row>
    <row r="1047076" spans="1:1">
      <c r="A1047076" s="130"/>
    </row>
    <row r="1047077" spans="1:1">
      <c r="A1047077" s="130"/>
    </row>
    <row r="1047078" spans="1:1">
      <c r="A1047078" s="130"/>
    </row>
    <row r="1047079" spans="1:1">
      <c r="A1047079" s="130"/>
    </row>
    <row r="1047080" spans="1:1">
      <c r="A1047080" s="130"/>
    </row>
    <row r="1047081" spans="1:1">
      <c r="A1047081" s="130"/>
    </row>
    <row r="1047082" spans="1:1">
      <c r="A1047082" s="130"/>
    </row>
    <row r="1047083" spans="1:1">
      <c r="A1047083" s="130"/>
    </row>
    <row r="1047084" spans="1:1">
      <c r="A1047084" s="130"/>
    </row>
    <row r="1047085" spans="1:1">
      <c r="A1047085" s="130"/>
    </row>
    <row r="1047086" spans="1:1">
      <c r="A1047086" s="130"/>
    </row>
    <row r="1047087" spans="1:1">
      <c r="A1047087" s="130"/>
    </row>
    <row r="1047088" spans="1:1">
      <c r="A1047088" s="130"/>
    </row>
    <row r="1047089" spans="1:1">
      <c r="A1047089" s="130"/>
    </row>
    <row r="1047090" spans="1:1">
      <c r="A1047090" s="130"/>
    </row>
    <row r="1047091" spans="1:1">
      <c r="A1047091" s="130"/>
    </row>
    <row r="1047092" spans="1:1">
      <c r="A1047092" s="130"/>
    </row>
    <row r="1047093" spans="1:1">
      <c r="A1047093" s="130"/>
    </row>
    <row r="1047094" spans="1:1">
      <c r="A1047094" s="130"/>
    </row>
    <row r="1047095" spans="1:1">
      <c r="A1047095" s="130"/>
    </row>
    <row r="1047096" spans="1:1">
      <c r="A1047096" s="130"/>
    </row>
    <row r="1047097" spans="1:1">
      <c r="A1047097" s="130"/>
    </row>
    <row r="1047098" spans="1:1">
      <c r="A1047098" s="130"/>
    </row>
    <row r="1047099" spans="1:1">
      <c r="A1047099" s="130"/>
    </row>
    <row r="1047100" spans="1:1">
      <c r="A1047100" s="130"/>
    </row>
    <row r="1047101" spans="1:1">
      <c r="A1047101" s="130"/>
    </row>
    <row r="1047102" spans="1:1">
      <c r="A1047102" s="130"/>
    </row>
    <row r="1047103" spans="1:1">
      <c r="A1047103" s="130"/>
    </row>
    <row r="1047104" spans="1:1">
      <c r="A1047104" s="130"/>
    </row>
    <row r="1047105" spans="1:2">
      <c r="A1047105" s="130"/>
    </row>
    <row r="1047106" spans="1:2">
      <c r="A1047106" s="130"/>
    </row>
    <row r="1047107" spans="1:2">
      <c r="A1047107" s="130"/>
    </row>
    <row r="1047108" spans="1:2">
      <c r="A1047108" s="130"/>
    </row>
    <row r="1047109" spans="1:2">
      <c r="A1047109" s="130"/>
    </row>
    <row r="1047110" spans="1:2">
      <c r="A1047110" s="130"/>
    </row>
    <row r="1047111" spans="1:2">
      <c r="A1047111" s="130"/>
    </row>
    <row r="1047112" spans="1:2">
      <c r="A1047112" s="130"/>
    </row>
    <row r="1047113" spans="1:2">
      <c r="A1047113" s="130"/>
    </row>
    <row r="1047114" spans="1:2">
      <c r="A1047114" s="130"/>
    </row>
    <row r="1047115" spans="1:2">
      <c r="A1047115" s="130"/>
    </row>
    <row r="1047116" spans="1:2">
      <c r="A1047116" s="130"/>
    </row>
    <row r="1047117" spans="1:2">
      <c r="A1047117" s="130"/>
    </row>
    <row r="1047118" spans="1:2">
      <c r="A1047118" s="130"/>
    </row>
    <row r="1047119" spans="1:2">
      <c r="A1047119" s="130"/>
    </row>
    <row r="1047120" spans="1:2">
      <c r="A1047120" s="130"/>
      <c r="B1047120" s="14"/>
    </row>
    <row r="1047121" spans="1:2">
      <c r="A1047121" s="130"/>
      <c r="B1047121" s="14"/>
    </row>
    <row r="1047122" spans="1:2">
      <c r="A1047122" s="130"/>
      <c r="B1047122" s="14"/>
    </row>
    <row r="1047123" spans="1:2">
      <c r="A1047123" s="130"/>
      <c r="B1047123" s="14"/>
    </row>
    <row r="1047124" spans="1:2">
      <c r="A1047124" s="130"/>
      <c r="B1047124" s="14"/>
    </row>
    <row r="1047125" spans="1:2">
      <c r="A1047125" s="130"/>
      <c r="B1047125" s="14"/>
    </row>
    <row r="1047126" spans="1:2">
      <c r="A1047126" s="130"/>
      <c r="B1047126" s="14"/>
    </row>
    <row r="1047127" spans="1:2">
      <c r="A1047127" s="130"/>
      <c r="B1047127" s="14"/>
    </row>
    <row r="1047128" spans="1:2">
      <c r="A1047128" s="130"/>
      <c r="B1047128" s="14"/>
    </row>
    <row r="1047129" spans="1:2">
      <c r="A1047129" s="130"/>
      <c r="B1047129" s="14"/>
    </row>
    <row r="1047130" spans="1:2">
      <c r="A1047130" s="130"/>
      <c r="B1047130" s="14"/>
    </row>
    <row r="1047131" spans="1:2">
      <c r="A1047131" s="130"/>
      <c r="B1047131" s="14"/>
    </row>
    <row r="1047132" spans="1:2">
      <c r="A1047132" s="130"/>
      <c r="B1047132" s="14"/>
    </row>
    <row r="1047133" spans="1:2">
      <c r="A1047133" s="130"/>
      <c r="B1047133" s="14"/>
    </row>
    <row r="1047134" spans="1:2">
      <c r="A1047134" s="130"/>
      <c r="B1047134" s="14"/>
    </row>
    <row r="1047135" spans="1:2">
      <c r="A1047135" s="130"/>
      <c r="B1047135" s="14"/>
    </row>
    <row r="1047136" spans="1:2">
      <c r="A1047136" s="130"/>
      <c r="B1047136" s="14"/>
    </row>
    <row r="1047137" spans="1:2">
      <c r="A1047137" s="130"/>
      <c r="B1047137" s="14"/>
    </row>
    <row r="1047138" spans="1:2">
      <c r="A1047138" s="130"/>
      <c r="B1047138" s="14"/>
    </row>
    <row r="1047139" spans="1:2">
      <c r="A1047139" s="130"/>
      <c r="B1047139" s="14"/>
    </row>
    <row r="1047140" spans="1:2">
      <c r="A1047140" s="130"/>
      <c r="B1047140" s="14"/>
    </row>
    <row r="1047141" spans="1:2">
      <c r="A1047141" s="130"/>
      <c r="B1047141" s="14"/>
    </row>
    <row r="1047142" spans="1:2">
      <c r="A1047142" s="130"/>
      <c r="B1047142" s="14"/>
    </row>
    <row r="1047143" spans="1:2">
      <c r="A1047143" s="130"/>
      <c r="B1047143" s="14"/>
    </row>
    <row r="1047144" spans="1:2">
      <c r="A1047144" s="130"/>
      <c r="B1047144" s="14"/>
    </row>
    <row r="1047145" spans="1:2">
      <c r="A1047145" s="130"/>
      <c r="B1047145" s="14"/>
    </row>
    <row r="1047146" spans="1:2">
      <c r="A1047146" s="130"/>
      <c r="B1047146" s="14"/>
    </row>
    <row r="1047147" spans="1:2">
      <c r="A1047147" s="130"/>
      <c r="B1047147" s="14"/>
    </row>
    <row r="1047148" spans="1:2">
      <c r="A1047148" s="130"/>
      <c r="B1047148" s="14"/>
    </row>
    <row r="1047149" spans="1:2">
      <c r="A1047149" s="130"/>
      <c r="B1047149" s="14"/>
    </row>
    <row r="1047150" spans="1:2">
      <c r="A1047150" s="130"/>
      <c r="B1047150" s="14"/>
    </row>
    <row r="1047151" spans="1:2">
      <c r="A1047151" s="130"/>
      <c r="B1047151" s="14"/>
    </row>
    <row r="1047152" spans="1:2">
      <c r="A1047152" s="130"/>
      <c r="B1047152" s="14"/>
    </row>
    <row r="1047153" spans="1:2">
      <c r="A1047153" s="130"/>
      <c r="B1047153" s="14"/>
    </row>
    <row r="1047154" spans="1:2">
      <c r="A1047154" s="130"/>
      <c r="B1047154" s="14"/>
    </row>
    <row r="1047155" spans="1:2">
      <c r="A1047155" s="130"/>
      <c r="B1047155" s="14"/>
    </row>
    <row r="1047156" spans="1:2">
      <c r="A1047156" s="130"/>
      <c r="B1047156" s="14"/>
    </row>
    <row r="1047157" spans="1:2">
      <c r="A1047157" s="130"/>
      <c r="B1047157" s="14"/>
    </row>
    <row r="1047158" spans="1:2">
      <c r="A1047158" s="130"/>
      <c r="B1047158" s="14"/>
    </row>
    <row r="1047159" spans="1:2">
      <c r="A1047159" s="130"/>
      <c r="B1047159" s="14"/>
    </row>
    <row r="1047160" spans="1:2">
      <c r="A1047160" s="130"/>
      <c r="B1047160" s="14"/>
    </row>
    <row r="1047161" spans="1:2">
      <c r="A1047161" s="130"/>
      <c r="B1047161" s="14"/>
    </row>
    <row r="1047162" spans="1:2">
      <c r="A1047162" s="130"/>
      <c r="B1047162" s="14"/>
    </row>
    <row r="1047163" spans="1:2">
      <c r="A1047163" s="130"/>
      <c r="B1047163" s="14"/>
    </row>
    <row r="1047164" spans="1:2">
      <c r="A1047164" s="130"/>
      <c r="B1047164" s="14"/>
    </row>
    <row r="1047165" spans="1:2">
      <c r="A1047165" s="130"/>
      <c r="B1047165" s="14"/>
    </row>
    <row r="1047166" spans="1:2">
      <c r="A1047166" s="130"/>
      <c r="B1047166" s="14"/>
    </row>
    <row r="1047167" spans="1:2">
      <c r="A1047167" s="130"/>
      <c r="B1047167" s="14"/>
    </row>
    <row r="1047168" spans="1:2">
      <c r="A1047168" s="130"/>
      <c r="B1047168" s="14"/>
    </row>
    <row r="1047169" spans="1:2">
      <c r="A1047169" s="130"/>
      <c r="B1047169" s="14"/>
    </row>
    <row r="1047170" spans="1:2">
      <c r="A1047170" s="130"/>
      <c r="B1047170" s="14"/>
    </row>
    <row r="1047171" spans="1:2">
      <c r="A1047171" s="130"/>
      <c r="B1047171" s="14"/>
    </row>
    <row r="1047172" spans="1:2">
      <c r="A1047172" s="130"/>
      <c r="B1047172" s="14"/>
    </row>
    <row r="1047173" spans="1:2">
      <c r="A1047173" s="130"/>
      <c r="B1047173" s="14"/>
    </row>
    <row r="1047174" spans="1:2">
      <c r="A1047174" s="130"/>
      <c r="B1047174" s="14"/>
    </row>
    <row r="1047175" spans="1:2">
      <c r="A1047175" s="130"/>
      <c r="B1047175" s="14"/>
    </row>
    <row r="1047176" spans="1:2">
      <c r="A1047176" s="130"/>
      <c r="B1047176" s="14"/>
    </row>
    <row r="1047177" spans="1:2">
      <c r="A1047177" s="130"/>
      <c r="B1047177" s="14"/>
    </row>
    <row r="1047178" spans="1:2">
      <c r="A1047178" s="130"/>
      <c r="B1047178" s="14"/>
    </row>
    <row r="1047179" spans="1:2">
      <c r="A1047179" s="130"/>
      <c r="B1047179" s="14"/>
    </row>
    <row r="1047180" spans="1:2">
      <c r="A1047180" s="130"/>
      <c r="B1047180" s="14"/>
    </row>
    <row r="1047181" spans="1:2">
      <c r="A1047181" s="130"/>
      <c r="B1047181" s="14"/>
    </row>
    <row r="1047182" spans="1:2">
      <c r="A1047182" s="130"/>
      <c r="B1047182" s="14"/>
    </row>
    <row r="1047183" spans="1:2">
      <c r="A1047183" s="130"/>
      <c r="B1047183" s="14"/>
    </row>
    <row r="1047184" spans="1:2">
      <c r="A1047184" s="130"/>
      <c r="B1047184" s="14"/>
    </row>
    <row r="1047185" spans="1:2">
      <c r="A1047185" s="130"/>
      <c r="B1047185" s="14"/>
    </row>
    <row r="1047186" spans="1:2">
      <c r="A1047186" s="130"/>
      <c r="B1047186" s="14"/>
    </row>
    <row r="1047187" spans="1:2">
      <c r="A1047187" s="130"/>
      <c r="B1047187" s="14"/>
    </row>
    <row r="1047188" spans="1:2">
      <c r="A1047188" s="130"/>
      <c r="B1047188" s="14"/>
    </row>
    <row r="1047189" spans="1:2">
      <c r="A1047189" s="130"/>
      <c r="B1047189" s="14"/>
    </row>
    <row r="1047190" spans="1:2">
      <c r="A1047190" s="130"/>
      <c r="B1047190" s="14"/>
    </row>
    <row r="1047191" spans="1:2">
      <c r="A1047191" s="130"/>
      <c r="B1047191" s="14"/>
    </row>
    <row r="1047192" spans="1:2">
      <c r="A1047192" s="130"/>
      <c r="B1047192" s="14"/>
    </row>
    <row r="1047193" spans="1:2">
      <c r="A1047193" s="130"/>
      <c r="B1047193" s="14"/>
    </row>
    <row r="1047194" spans="1:2">
      <c r="A1047194" s="130"/>
      <c r="B1047194" s="14"/>
    </row>
    <row r="1047195" spans="1:2">
      <c r="A1047195" s="130"/>
      <c r="B1047195" s="14"/>
    </row>
    <row r="1047196" spans="1:2">
      <c r="A1047196" s="130"/>
      <c r="B1047196" s="14"/>
    </row>
    <row r="1047197" spans="1:2">
      <c r="A1047197" s="130"/>
      <c r="B1047197" s="14"/>
    </row>
    <row r="1047198" spans="1:2">
      <c r="A1047198" s="130"/>
      <c r="B1047198" s="14"/>
    </row>
    <row r="1047199" spans="1:2">
      <c r="A1047199" s="130"/>
      <c r="B1047199" s="14"/>
    </row>
    <row r="1047200" spans="1:2">
      <c r="A1047200" s="130"/>
      <c r="B1047200" s="14"/>
    </row>
    <row r="1047201" spans="1:2">
      <c r="A1047201" s="130"/>
      <c r="B1047201" s="14"/>
    </row>
    <row r="1047202" spans="1:2">
      <c r="A1047202" s="130"/>
      <c r="B1047202" s="14"/>
    </row>
    <row r="1047203" spans="1:2">
      <c r="A1047203" s="130"/>
      <c r="B1047203" s="14"/>
    </row>
    <row r="1047204" spans="1:2">
      <c r="A1047204" s="130"/>
      <c r="B1047204" s="14"/>
    </row>
    <row r="1047205" spans="1:2">
      <c r="A1047205" s="130"/>
      <c r="B1047205" s="14"/>
    </row>
    <row r="1047206" spans="1:2">
      <c r="A1047206" s="130"/>
      <c r="B1047206" s="14"/>
    </row>
    <row r="1047207" spans="1:2">
      <c r="A1047207" s="130"/>
      <c r="B1047207" s="14"/>
    </row>
    <row r="1047208" spans="1:2">
      <c r="A1047208" s="130"/>
      <c r="B1047208" s="14"/>
    </row>
    <row r="1047209" spans="1:2">
      <c r="A1047209" s="130"/>
      <c r="B1047209" s="14"/>
    </row>
    <row r="1047210" spans="1:2">
      <c r="A1047210" s="130"/>
      <c r="B1047210" s="14"/>
    </row>
    <row r="1047211" spans="1:2">
      <c r="A1047211" s="130"/>
      <c r="B1047211" s="14"/>
    </row>
    <row r="1047212" spans="1:2">
      <c r="A1047212" s="130"/>
      <c r="B1047212" s="14"/>
    </row>
    <row r="1047213" spans="1:2">
      <c r="A1047213" s="130"/>
      <c r="B1047213" s="14"/>
    </row>
    <row r="1047214" spans="1:2">
      <c r="A1047214" s="130"/>
      <c r="B1047214" s="14"/>
    </row>
    <row r="1047215" spans="1:2">
      <c r="A1047215" s="130"/>
      <c r="B1047215" s="14"/>
    </row>
    <row r="1047216" spans="1:2">
      <c r="A1047216" s="130"/>
      <c r="B1047216" s="14"/>
    </row>
    <row r="1047217" spans="1:2">
      <c r="A1047217" s="130"/>
      <c r="B1047217" s="14"/>
    </row>
    <row r="1047218" spans="1:2">
      <c r="A1047218" s="130"/>
      <c r="B1047218" s="14"/>
    </row>
    <row r="1047219" spans="1:2">
      <c r="A1047219" s="130"/>
      <c r="B1047219" s="14"/>
    </row>
    <row r="1047220" spans="1:2">
      <c r="A1047220" s="130"/>
      <c r="B1047220" s="14"/>
    </row>
    <row r="1047221" spans="1:2">
      <c r="A1047221" s="130"/>
      <c r="B1047221" s="14"/>
    </row>
    <row r="1047222" spans="1:2">
      <c r="A1047222" s="130"/>
      <c r="B1047222" s="14"/>
    </row>
    <row r="1047223" spans="1:2">
      <c r="A1047223" s="130"/>
      <c r="B1047223" s="14"/>
    </row>
    <row r="1047224" spans="1:2">
      <c r="A1047224" s="130"/>
      <c r="B1047224" s="14"/>
    </row>
    <row r="1047225" spans="1:2">
      <c r="A1047225" s="130"/>
      <c r="B1047225" s="14"/>
    </row>
    <row r="1047226" spans="1:2">
      <c r="A1047226" s="130"/>
      <c r="B1047226" s="14"/>
    </row>
    <row r="1047227" spans="1:2">
      <c r="A1047227" s="130"/>
      <c r="B1047227" s="14"/>
    </row>
    <row r="1047228" spans="1:2">
      <c r="A1047228" s="130"/>
      <c r="B1047228" s="14"/>
    </row>
    <row r="1047229" spans="1:2">
      <c r="A1047229" s="130"/>
      <c r="B1047229" s="14"/>
    </row>
    <row r="1047230" spans="1:2">
      <c r="A1047230" s="130"/>
      <c r="B1047230" s="14"/>
    </row>
    <row r="1047231" spans="1:2">
      <c r="A1047231" s="130"/>
      <c r="B1047231" s="14"/>
    </row>
    <row r="1047232" spans="1:2">
      <c r="A1047232" s="130"/>
      <c r="B1047232" s="14"/>
    </row>
    <row r="1047233" spans="1:2">
      <c r="A1047233" s="130"/>
      <c r="B1047233" s="14"/>
    </row>
    <row r="1047234" spans="1:2">
      <c r="A1047234" s="130"/>
      <c r="B1047234" s="14"/>
    </row>
    <row r="1047235" spans="1:2">
      <c r="A1047235" s="130"/>
      <c r="B1047235" s="14"/>
    </row>
    <row r="1047236" spans="1:2">
      <c r="A1047236" s="130"/>
      <c r="B1047236" s="14"/>
    </row>
    <row r="1047237" spans="1:2">
      <c r="A1047237" s="130"/>
      <c r="B1047237" s="14"/>
    </row>
    <row r="1047238" spans="1:2">
      <c r="A1047238" s="130"/>
      <c r="B1047238" s="14"/>
    </row>
    <row r="1047239" spans="1:2">
      <c r="A1047239" s="130"/>
      <c r="B1047239" s="14"/>
    </row>
    <row r="1047240" spans="1:2">
      <c r="A1047240" s="130"/>
      <c r="B1047240" s="14"/>
    </row>
    <row r="1047241" spans="1:2">
      <c r="A1047241" s="130"/>
      <c r="B1047241" s="14"/>
    </row>
    <row r="1047242" spans="1:2">
      <c r="A1047242" s="130"/>
      <c r="B1047242" s="14"/>
    </row>
    <row r="1047243" spans="1:2">
      <c r="A1047243" s="130"/>
      <c r="B1047243" s="14"/>
    </row>
    <row r="1047244" spans="1:2">
      <c r="A1047244" s="130"/>
      <c r="B1047244" s="14"/>
    </row>
    <row r="1047245" spans="1:2">
      <c r="A1047245" s="130"/>
      <c r="B1047245" s="14"/>
    </row>
    <row r="1047246" spans="1:2">
      <c r="A1047246" s="130"/>
      <c r="B1047246" s="14"/>
    </row>
    <row r="1047247" spans="1:2">
      <c r="A1047247" s="130"/>
      <c r="B1047247" s="14"/>
    </row>
    <row r="1047248" spans="1:2">
      <c r="A1047248" s="130"/>
      <c r="B1047248" s="14"/>
    </row>
    <row r="1047249" spans="1:2">
      <c r="A1047249" s="130"/>
      <c r="B1047249" s="14"/>
    </row>
    <row r="1047250" spans="1:2">
      <c r="A1047250" s="130"/>
      <c r="B1047250" s="14"/>
    </row>
    <row r="1047251" spans="1:2">
      <c r="A1047251" s="130"/>
      <c r="B1047251" s="14"/>
    </row>
    <row r="1047252" spans="1:2">
      <c r="A1047252" s="130"/>
      <c r="B1047252" s="14"/>
    </row>
    <row r="1047253" spans="1:2">
      <c r="A1047253" s="130"/>
      <c r="B1047253" s="14"/>
    </row>
    <row r="1047254" spans="1:2">
      <c r="A1047254" s="130"/>
      <c r="B1047254" s="14"/>
    </row>
    <row r="1047255" spans="1:2">
      <c r="A1047255" s="130"/>
      <c r="B1047255" s="14"/>
    </row>
    <row r="1047256" spans="1:2">
      <c r="A1047256" s="130"/>
      <c r="B1047256" s="14"/>
    </row>
    <row r="1047257" spans="1:2">
      <c r="A1047257" s="130"/>
      <c r="B1047257" s="14"/>
    </row>
    <row r="1047258" spans="1:2">
      <c r="A1047258" s="130"/>
      <c r="B1047258" s="14"/>
    </row>
    <row r="1047259" spans="1:2">
      <c r="A1047259" s="130"/>
      <c r="B1047259" s="14"/>
    </row>
    <row r="1047260" spans="1:2">
      <c r="A1047260" s="130"/>
      <c r="B1047260" s="14"/>
    </row>
    <row r="1047261" spans="1:2">
      <c r="A1047261" s="130"/>
      <c r="B1047261" s="14"/>
    </row>
    <row r="1047262" spans="1:2">
      <c r="A1047262" s="130"/>
      <c r="B1047262" s="14"/>
    </row>
    <row r="1047263" spans="1:2">
      <c r="A1047263" s="130"/>
      <c r="B1047263" s="14"/>
    </row>
    <row r="1047264" spans="1:2">
      <c r="A1047264" s="130"/>
      <c r="B1047264" s="14"/>
    </row>
    <row r="1047265" spans="1:2">
      <c r="A1047265" s="130"/>
      <c r="B1047265" s="14"/>
    </row>
    <row r="1047266" spans="1:2">
      <c r="A1047266" s="130"/>
      <c r="B1047266" s="14"/>
    </row>
    <row r="1047267" spans="1:2">
      <c r="A1047267" s="130"/>
      <c r="B1047267" s="14"/>
    </row>
    <row r="1047268" spans="1:2">
      <c r="A1047268" s="130"/>
      <c r="B1047268" s="14"/>
    </row>
    <row r="1047269" spans="1:2">
      <c r="A1047269" s="130"/>
      <c r="B1047269" s="14"/>
    </row>
    <row r="1047270" spans="1:2">
      <c r="A1047270" s="130"/>
      <c r="B1047270" s="14"/>
    </row>
    <row r="1047271" spans="1:2">
      <c r="A1047271" s="130"/>
      <c r="B1047271" s="14"/>
    </row>
    <row r="1047272" spans="1:2">
      <c r="A1047272" s="130"/>
      <c r="B1047272" s="14"/>
    </row>
    <row r="1047273" spans="1:2">
      <c r="A1047273" s="130"/>
      <c r="B1047273" s="14"/>
    </row>
    <row r="1047274" spans="1:2">
      <c r="A1047274" s="130"/>
      <c r="B1047274" s="14"/>
    </row>
    <row r="1047275" spans="1:2">
      <c r="A1047275" s="130"/>
      <c r="B1047275" s="14"/>
    </row>
    <row r="1047276" spans="1:2">
      <c r="A1047276" s="130"/>
      <c r="B1047276" s="14"/>
    </row>
    <row r="1047277" spans="1:2">
      <c r="A1047277" s="130"/>
      <c r="B1047277" s="14"/>
    </row>
    <row r="1047278" spans="1:2">
      <c r="A1047278" s="130"/>
      <c r="B1047278" s="14"/>
    </row>
    <row r="1047279" spans="1:2">
      <c r="A1047279" s="130"/>
      <c r="B1047279" s="14"/>
    </row>
    <row r="1047280" spans="1:2">
      <c r="A1047280" s="130"/>
      <c r="B1047280" s="14"/>
    </row>
    <row r="1047281" spans="1:2">
      <c r="A1047281" s="130"/>
      <c r="B1047281" s="14"/>
    </row>
    <row r="1047282" spans="1:2">
      <c r="A1047282" s="130"/>
      <c r="B1047282" s="14"/>
    </row>
    <row r="1047283" spans="1:2">
      <c r="A1047283" s="130"/>
      <c r="B1047283" s="14"/>
    </row>
    <row r="1047284" spans="1:2">
      <c r="A1047284" s="130"/>
      <c r="B1047284" s="14"/>
    </row>
    <row r="1047285" spans="1:2">
      <c r="A1047285" s="130"/>
      <c r="B1047285" s="14"/>
    </row>
    <row r="1047286" spans="1:2">
      <c r="A1047286" s="130"/>
      <c r="B1047286" s="14"/>
    </row>
    <row r="1047287" spans="1:2">
      <c r="A1047287" s="130"/>
      <c r="B1047287" s="14"/>
    </row>
    <row r="1047288" spans="1:2">
      <c r="A1047288" s="130"/>
      <c r="B1047288" s="14"/>
    </row>
    <row r="1047289" spans="1:2">
      <c r="A1047289" s="130"/>
      <c r="B1047289" s="14"/>
    </row>
    <row r="1047290" spans="1:2">
      <c r="A1047290" s="130"/>
      <c r="B1047290" s="14"/>
    </row>
    <row r="1047291" spans="1:2">
      <c r="A1047291" s="130"/>
      <c r="B1047291" s="14"/>
    </row>
    <row r="1047292" spans="1:2">
      <c r="A1047292" s="130"/>
      <c r="B1047292" s="14"/>
    </row>
    <row r="1047293" spans="1:2">
      <c r="A1047293" s="130"/>
      <c r="B1047293" s="14"/>
    </row>
    <row r="1047294" spans="1:2">
      <c r="A1047294" s="130"/>
      <c r="B1047294" s="14"/>
    </row>
    <row r="1047295" spans="1:2">
      <c r="A1047295" s="130"/>
      <c r="B1047295" s="14"/>
    </row>
    <row r="1047296" spans="1:2">
      <c r="A1047296" s="130"/>
      <c r="B1047296" s="14"/>
    </row>
    <row r="1047297" spans="1:2">
      <c r="A1047297" s="130"/>
      <c r="B1047297" s="14"/>
    </row>
    <row r="1047298" spans="1:2">
      <c r="A1047298" s="130"/>
      <c r="B1047298" s="14"/>
    </row>
    <row r="1047299" spans="1:2">
      <c r="A1047299" s="130"/>
      <c r="B1047299" s="14"/>
    </row>
    <row r="1047300" spans="1:2">
      <c r="A1047300" s="130"/>
      <c r="B1047300" s="14"/>
    </row>
    <row r="1047301" spans="1:2">
      <c r="A1047301" s="130"/>
      <c r="B1047301" s="14"/>
    </row>
    <row r="1047302" spans="1:2">
      <c r="A1047302" s="130"/>
      <c r="B1047302" s="14"/>
    </row>
    <row r="1047303" spans="1:2">
      <c r="A1047303" s="130"/>
      <c r="B1047303" s="14"/>
    </row>
    <row r="1047304" spans="1:2">
      <c r="A1047304" s="130"/>
      <c r="B1047304" s="14"/>
    </row>
    <row r="1047305" spans="1:2">
      <c r="A1047305" s="130"/>
      <c r="B1047305" s="14"/>
    </row>
    <row r="1047306" spans="1:2">
      <c r="A1047306" s="130"/>
      <c r="B1047306" s="14"/>
    </row>
    <row r="1047307" spans="1:2">
      <c r="A1047307" s="130"/>
      <c r="B1047307" s="14"/>
    </row>
    <row r="1047308" spans="1:2">
      <c r="A1047308" s="130"/>
      <c r="B1047308" s="14"/>
    </row>
    <row r="1047309" spans="1:2">
      <c r="A1047309" s="130"/>
      <c r="B1047309" s="14"/>
    </row>
    <row r="1047310" spans="1:2">
      <c r="A1047310" s="130"/>
      <c r="B1047310" s="14"/>
    </row>
    <row r="1047311" spans="1:2">
      <c r="A1047311" s="130"/>
      <c r="B1047311" s="14"/>
    </row>
    <row r="1047312" spans="1:2">
      <c r="A1047312" s="130"/>
      <c r="B1047312" s="14"/>
    </row>
    <row r="1047313" spans="1:2">
      <c r="A1047313" s="130"/>
      <c r="B1047313" s="14"/>
    </row>
    <row r="1047314" spans="1:2">
      <c r="A1047314" s="130"/>
      <c r="B1047314" s="14"/>
    </row>
    <row r="1047315" spans="1:2">
      <c r="A1047315" s="130"/>
      <c r="B1047315" s="14"/>
    </row>
    <row r="1047316" spans="1:2">
      <c r="A1047316" s="130"/>
      <c r="B1047316" s="14"/>
    </row>
    <row r="1047317" spans="1:2">
      <c r="A1047317" s="130"/>
      <c r="B1047317" s="14"/>
    </row>
    <row r="1047318" spans="1:2">
      <c r="A1047318" s="130"/>
      <c r="B1047318" s="14"/>
    </row>
    <row r="1047319" spans="1:2">
      <c r="A1047319" s="130"/>
      <c r="B1047319" s="14"/>
    </row>
    <row r="1047320" spans="1:2">
      <c r="A1047320" s="130"/>
      <c r="B1047320" s="14"/>
    </row>
    <row r="1047321" spans="1:2">
      <c r="A1047321" s="130"/>
      <c r="B1047321" s="14"/>
    </row>
    <row r="1047322" spans="1:2">
      <c r="A1047322" s="130"/>
      <c r="B1047322" s="14"/>
    </row>
    <row r="1047323" spans="1:2">
      <c r="A1047323" s="130"/>
      <c r="B1047323" s="14"/>
    </row>
    <row r="1047324" spans="1:2">
      <c r="A1047324" s="130"/>
      <c r="B1047324" s="14"/>
    </row>
    <row r="1047325" spans="1:2">
      <c r="A1047325" s="130"/>
      <c r="B1047325" s="14"/>
    </row>
    <row r="1047326" spans="1:2">
      <c r="A1047326" s="130"/>
      <c r="B1047326" s="14"/>
    </row>
    <row r="1047327" spans="1:2">
      <c r="A1047327" s="130"/>
      <c r="B1047327" s="14"/>
    </row>
    <row r="1047328" spans="1:2">
      <c r="A1047328" s="130"/>
      <c r="B1047328" s="14"/>
    </row>
    <row r="1047329" spans="1:2">
      <c r="A1047329" s="130"/>
      <c r="B1047329" s="14"/>
    </row>
    <row r="1047330" spans="1:2">
      <c r="A1047330" s="130"/>
      <c r="B1047330" s="14"/>
    </row>
    <row r="1047331" spans="1:2">
      <c r="A1047331" s="130"/>
      <c r="B1047331" s="14"/>
    </row>
    <row r="1047332" spans="1:2">
      <c r="A1047332" s="130"/>
      <c r="B1047332" s="14"/>
    </row>
    <row r="1047333" spans="1:2">
      <c r="A1047333" s="130"/>
      <c r="B1047333" s="14"/>
    </row>
    <row r="1047334" spans="1:2">
      <c r="A1047334" s="130"/>
      <c r="B1047334" s="14"/>
    </row>
    <row r="1047335" spans="1:2">
      <c r="A1047335" s="130"/>
      <c r="B1047335" s="14"/>
    </row>
    <row r="1047336" spans="1:2">
      <c r="A1047336" s="130"/>
      <c r="B1047336" s="14"/>
    </row>
    <row r="1047337" spans="1:2">
      <c r="A1047337" s="130"/>
      <c r="B1047337" s="14"/>
    </row>
    <row r="1047338" spans="1:2">
      <c r="A1047338" s="130"/>
      <c r="B1047338" s="14"/>
    </row>
    <row r="1047339" spans="1:2">
      <c r="A1047339" s="130"/>
      <c r="B1047339" s="14"/>
    </row>
    <row r="1047340" spans="1:2">
      <c r="A1047340" s="130"/>
      <c r="B1047340" s="14"/>
    </row>
    <row r="1047341" spans="1:2">
      <c r="A1047341" s="130"/>
      <c r="B1047341" s="14"/>
    </row>
    <row r="1047342" spans="1:2">
      <c r="A1047342" s="130"/>
      <c r="B1047342" s="14"/>
    </row>
    <row r="1047343" spans="1:2">
      <c r="A1047343" s="130"/>
      <c r="B1047343" s="14"/>
    </row>
    <row r="1047344" spans="1:2">
      <c r="A1047344" s="130"/>
      <c r="B1047344" s="14"/>
    </row>
    <row r="1047345" spans="1:2">
      <c r="A1047345" s="130"/>
      <c r="B1047345" s="14"/>
    </row>
    <row r="1047346" spans="1:2">
      <c r="A1047346" s="130"/>
      <c r="B1047346" s="14"/>
    </row>
    <row r="1047347" spans="1:2">
      <c r="A1047347" s="130"/>
      <c r="B1047347" s="14"/>
    </row>
    <row r="1047348" spans="1:2">
      <c r="A1047348" s="130"/>
      <c r="B1047348" s="14"/>
    </row>
    <row r="1047349" spans="1:2">
      <c r="A1047349" s="130"/>
      <c r="B1047349" s="14"/>
    </row>
    <row r="1047350" spans="1:2">
      <c r="A1047350" s="130"/>
      <c r="B1047350" s="14"/>
    </row>
    <row r="1047351" spans="1:2">
      <c r="A1047351" s="130"/>
      <c r="B1047351" s="14"/>
    </row>
    <row r="1047352" spans="1:2">
      <c r="A1047352" s="130"/>
      <c r="B1047352" s="14"/>
    </row>
    <row r="1047353" spans="1:2">
      <c r="A1047353" s="130"/>
      <c r="B1047353" s="14"/>
    </row>
    <row r="1047354" spans="1:2">
      <c r="A1047354" s="130"/>
      <c r="B1047354" s="14"/>
    </row>
    <row r="1047355" spans="1:2">
      <c r="A1047355" s="130"/>
      <c r="B1047355" s="14"/>
    </row>
    <row r="1047356" spans="1:2">
      <c r="A1047356" s="130"/>
      <c r="B1047356" s="14"/>
    </row>
    <row r="1047357" spans="1:2">
      <c r="A1047357" s="130"/>
      <c r="B1047357" s="14"/>
    </row>
    <row r="1047358" spans="1:2">
      <c r="A1047358" s="130"/>
      <c r="B1047358" s="14"/>
    </row>
    <row r="1047359" spans="1:2">
      <c r="A1047359" s="130"/>
      <c r="B1047359" s="14"/>
    </row>
    <row r="1047360" spans="1:2">
      <c r="A1047360" s="130"/>
      <c r="B1047360" s="14"/>
    </row>
    <row r="1047361" spans="1:2">
      <c r="A1047361" s="130"/>
      <c r="B1047361" s="14"/>
    </row>
    <row r="1047362" spans="1:2">
      <c r="A1047362" s="130"/>
      <c r="B1047362" s="14"/>
    </row>
    <row r="1047363" spans="1:2">
      <c r="A1047363" s="130"/>
      <c r="B1047363" s="14"/>
    </row>
    <row r="1047364" spans="1:2">
      <c r="A1047364" s="130"/>
      <c r="B1047364" s="14"/>
    </row>
    <row r="1047365" spans="1:2">
      <c r="A1047365" s="130"/>
      <c r="B1047365" s="14"/>
    </row>
    <row r="1047366" spans="1:2">
      <c r="A1047366" s="130"/>
      <c r="B1047366" s="14"/>
    </row>
    <row r="1047367" spans="1:2">
      <c r="A1047367" s="130"/>
      <c r="B1047367" s="14"/>
    </row>
    <row r="1047368" spans="1:2">
      <c r="A1047368" s="130"/>
      <c r="B1047368" s="14"/>
    </row>
    <row r="1047369" spans="1:2">
      <c r="A1047369" s="130"/>
      <c r="B1047369" s="14"/>
    </row>
    <row r="1047370" spans="1:2">
      <c r="A1047370" s="130"/>
      <c r="B1047370" s="14"/>
    </row>
    <row r="1047371" spans="1:2">
      <c r="A1047371" s="130"/>
      <c r="B1047371" s="14"/>
    </row>
    <row r="1047372" spans="1:2">
      <c r="A1047372" s="130"/>
      <c r="B1047372" s="14"/>
    </row>
    <row r="1047373" spans="1:2">
      <c r="A1047373" s="130"/>
      <c r="B1047373" s="14"/>
    </row>
    <row r="1047374" spans="1:2">
      <c r="A1047374" s="130"/>
      <c r="B1047374" s="14"/>
    </row>
    <row r="1047375" spans="1:2">
      <c r="A1047375" s="130"/>
      <c r="B1047375" s="14"/>
    </row>
    <row r="1047376" spans="1:2">
      <c r="A1047376" s="130"/>
      <c r="B1047376" s="14"/>
    </row>
    <row r="1047377" spans="1:2">
      <c r="A1047377" s="130"/>
      <c r="B1047377" s="14"/>
    </row>
    <row r="1047378" spans="1:2">
      <c r="A1047378" s="130"/>
      <c r="B1047378" s="14"/>
    </row>
    <row r="1047379" spans="1:2">
      <c r="A1047379" s="130"/>
      <c r="B1047379" s="14"/>
    </row>
    <row r="1047380" spans="1:2">
      <c r="A1047380" s="130"/>
      <c r="B1047380" s="14"/>
    </row>
    <row r="1047381" spans="1:2">
      <c r="A1047381" s="130"/>
      <c r="B1047381" s="14"/>
    </row>
    <row r="1047382" spans="1:2">
      <c r="A1047382" s="130"/>
      <c r="B1047382" s="14"/>
    </row>
    <row r="1047383" spans="1:2">
      <c r="A1047383" s="130"/>
      <c r="B1047383" s="14"/>
    </row>
    <row r="1047384" spans="1:2">
      <c r="A1047384" s="130"/>
      <c r="B1047384" s="14"/>
    </row>
    <row r="1047385" spans="1:2">
      <c r="A1047385" s="130"/>
      <c r="B1047385" s="14"/>
    </row>
    <row r="1047386" spans="1:2">
      <c r="A1047386" s="130"/>
      <c r="B1047386" s="14"/>
    </row>
    <row r="1047387" spans="1:2">
      <c r="A1047387" s="130"/>
      <c r="B1047387" s="14"/>
    </row>
    <row r="1047388" spans="1:2">
      <c r="A1047388" s="130"/>
      <c r="B1047388" s="14"/>
    </row>
    <row r="1047389" spans="1:2">
      <c r="A1047389" s="130"/>
      <c r="B1047389" s="14"/>
    </row>
    <row r="1047390" spans="1:2">
      <c r="A1047390" s="130"/>
      <c r="B1047390" s="14"/>
    </row>
    <row r="1047391" spans="1:2">
      <c r="A1047391" s="130"/>
      <c r="B1047391" s="14"/>
    </row>
    <row r="1047392" spans="1:2">
      <c r="A1047392" s="130"/>
      <c r="B1047392" s="14"/>
    </row>
    <row r="1047393" spans="1:2">
      <c r="A1047393" s="130"/>
      <c r="B1047393" s="14"/>
    </row>
    <row r="1047394" spans="1:2">
      <c r="A1047394" s="130"/>
      <c r="B1047394" s="14"/>
    </row>
    <row r="1047395" spans="1:2">
      <c r="A1047395" s="130"/>
      <c r="B1047395" s="14"/>
    </row>
    <row r="1047396" spans="1:2">
      <c r="A1047396" s="130"/>
      <c r="B1047396" s="14"/>
    </row>
    <row r="1047397" spans="1:2">
      <c r="A1047397" s="130"/>
      <c r="B1047397" s="14"/>
    </row>
    <row r="1047398" spans="1:2">
      <c r="A1047398" s="130"/>
      <c r="B1047398" s="14"/>
    </row>
    <row r="1047399" spans="1:2">
      <c r="A1047399" s="130"/>
      <c r="B1047399" s="14"/>
    </row>
    <row r="1047400" spans="1:2">
      <c r="A1047400" s="130"/>
      <c r="B1047400" s="14"/>
    </row>
    <row r="1047401" spans="1:2">
      <c r="A1047401" s="130"/>
      <c r="B1047401" s="14"/>
    </row>
    <row r="1047402" spans="1:2">
      <c r="A1047402" s="130"/>
      <c r="B1047402" s="14"/>
    </row>
    <row r="1047403" spans="1:2">
      <c r="A1047403" s="130"/>
      <c r="B1047403" s="14"/>
    </row>
    <row r="1047404" spans="1:2">
      <c r="A1047404" s="130"/>
      <c r="B1047404" s="14"/>
    </row>
    <row r="1047405" spans="1:2">
      <c r="A1047405" s="130"/>
      <c r="B1047405" s="14"/>
    </row>
    <row r="1047406" spans="1:2">
      <c r="A1047406" s="130"/>
      <c r="B1047406" s="14"/>
    </row>
    <row r="1047407" spans="1:2">
      <c r="A1047407" s="130"/>
      <c r="B1047407" s="14"/>
    </row>
    <row r="1047408" spans="1:2">
      <c r="A1047408" s="130"/>
      <c r="B1047408" s="14"/>
    </row>
    <row r="1047409" spans="1:2">
      <c r="A1047409" s="130"/>
      <c r="B1047409" s="14"/>
    </row>
    <row r="1047410" spans="1:2">
      <c r="A1047410" s="130"/>
      <c r="B1047410" s="14"/>
    </row>
    <row r="1047411" spans="1:2">
      <c r="A1047411" s="130"/>
      <c r="B1047411" s="14"/>
    </row>
    <row r="1047412" spans="1:2">
      <c r="A1047412" s="130"/>
      <c r="B1047412" s="14"/>
    </row>
    <row r="1047413" spans="1:2">
      <c r="A1047413" s="130"/>
      <c r="B1047413" s="14"/>
    </row>
    <row r="1047414" spans="1:2">
      <c r="A1047414" s="130"/>
      <c r="B1047414" s="14"/>
    </row>
    <row r="1047415" spans="1:2">
      <c r="A1047415" s="130"/>
      <c r="B1047415" s="14"/>
    </row>
    <row r="1047416" spans="1:2">
      <c r="A1047416" s="130"/>
      <c r="B1047416" s="14"/>
    </row>
    <row r="1047417" spans="1:2">
      <c r="A1047417" s="130"/>
      <c r="B1047417" s="14"/>
    </row>
    <row r="1047418" spans="1:2">
      <c r="A1047418" s="130"/>
      <c r="B1047418" s="14"/>
    </row>
    <row r="1047419" spans="1:2">
      <c r="A1047419" s="130"/>
      <c r="B1047419" s="14"/>
    </row>
    <row r="1047420" spans="1:2">
      <c r="A1047420" s="130"/>
      <c r="B1047420" s="14"/>
    </row>
    <row r="1047421" spans="1:2">
      <c r="A1047421" s="130"/>
      <c r="B1047421" s="14"/>
    </row>
    <row r="1047422" spans="1:2">
      <c r="A1047422" s="130"/>
      <c r="B1047422" s="14"/>
    </row>
    <row r="1047423" spans="1:2">
      <c r="A1047423" s="130"/>
      <c r="B1047423" s="14"/>
    </row>
    <row r="1047424" spans="1:2">
      <c r="A1047424" s="130"/>
      <c r="B1047424" s="14"/>
    </row>
    <row r="1047425" spans="1:2">
      <c r="A1047425" s="130"/>
      <c r="B1047425" s="14"/>
    </row>
    <row r="1047426" spans="1:2">
      <c r="A1047426" s="130"/>
      <c r="B1047426" s="14"/>
    </row>
    <row r="1047427" spans="1:2">
      <c r="A1047427" s="130"/>
      <c r="B1047427" s="14"/>
    </row>
    <row r="1047428" spans="1:2">
      <c r="A1047428" s="130"/>
      <c r="B1047428" s="14"/>
    </row>
    <row r="1047429" spans="1:2">
      <c r="A1047429" s="130"/>
      <c r="B1047429" s="14"/>
    </row>
    <row r="1047430" spans="1:2">
      <c r="A1047430" s="130"/>
      <c r="B1047430" s="14"/>
    </row>
    <row r="1047431" spans="1:2">
      <c r="A1047431" s="130"/>
      <c r="B1047431" s="14"/>
    </row>
    <row r="1047432" spans="1:2">
      <c r="A1047432" s="130"/>
      <c r="B1047432" s="14"/>
    </row>
    <row r="1047433" spans="1:2">
      <c r="A1047433" s="130"/>
      <c r="B1047433" s="14"/>
    </row>
    <row r="1047434" spans="1:2">
      <c r="A1047434" s="130"/>
      <c r="B1047434" s="14"/>
    </row>
    <row r="1047435" spans="1:2">
      <c r="A1047435" s="130"/>
      <c r="B1047435" s="14"/>
    </row>
    <row r="1047436" spans="1:2">
      <c r="A1047436" s="130"/>
      <c r="B1047436" s="14"/>
    </row>
    <row r="1047437" spans="1:2">
      <c r="A1047437" s="130"/>
      <c r="B1047437" s="14"/>
    </row>
    <row r="1047438" spans="1:2">
      <c r="A1047438" s="130"/>
      <c r="B1047438" s="14"/>
    </row>
    <row r="1047439" spans="1:2">
      <c r="A1047439" s="130"/>
      <c r="B1047439" s="14"/>
    </row>
    <row r="1047440" spans="1:2">
      <c r="A1047440" s="130"/>
      <c r="B1047440" s="14"/>
    </row>
    <row r="1047441" spans="1:2">
      <c r="A1047441" s="130"/>
      <c r="B1047441" s="14"/>
    </row>
    <row r="1047442" spans="1:2">
      <c r="A1047442" s="130"/>
      <c r="B1047442" s="14"/>
    </row>
    <row r="1047443" spans="1:2">
      <c r="A1047443" s="130"/>
      <c r="B1047443" s="14"/>
    </row>
    <row r="1047444" spans="1:2">
      <c r="A1047444" s="130"/>
      <c r="B1047444" s="14"/>
    </row>
    <row r="1047445" spans="1:2">
      <c r="A1047445" s="130"/>
      <c r="B1047445" s="14"/>
    </row>
    <row r="1047446" spans="1:2">
      <c r="A1047446" s="130"/>
      <c r="B1047446" s="14"/>
    </row>
    <row r="1047447" spans="1:2">
      <c r="A1047447" s="130"/>
      <c r="B1047447" s="14"/>
    </row>
    <row r="1047448" spans="1:2">
      <c r="A1047448" s="130"/>
      <c r="B1047448" s="14"/>
    </row>
    <row r="1047449" spans="1:2">
      <c r="A1047449" s="130"/>
      <c r="B1047449" s="14"/>
    </row>
    <row r="1047450" spans="1:2">
      <c r="A1047450" s="130"/>
      <c r="B1047450" s="14"/>
    </row>
    <row r="1047451" spans="1:2">
      <c r="A1047451" s="130"/>
      <c r="B1047451" s="14"/>
    </row>
    <row r="1047452" spans="1:2">
      <c r="A1047452" s="130"/>
      <c r="B1047452" s="14"/>
    </row>
    <row r="1047453" spans="1:2">
      <c r="A1047453" s="130"/>
      <c r="B1047453" s="14"/>
    </row>
    <row r="1047454" spans="1:2">
      <c r="A1047454" s="130"/>
      <c r="B1047454" s="14"/>
    </row>
    <row r="1047455" spans="1:2">
      <c r="A1047455" s="130"/>
      <c r="B1047455" s="14"/>
    </row>
    <row r="1047456" spans="1:2">
      <c r="A1047456" s="130"/>
      <c r="B1047456" s="14"/>
    </row>
    <row r="1047457" spans="1:2">
      <c r="A1047457" s="130"/>
      <c r="B1047457" s="14"/>
    </row>
    <row r="1047458" spans="1:2">
      <c r="A1047458" s="130"/>
      <c r="B1047458" s="14"/>
    </row>
    <row r="1047459" spans="1:2">
      <c r="A1047459" s="130"/>
      <c r="B1047459" s="14"/>
    </row>
    <row r="1047460" spans="1:2">
      <c r="A1047460" s="130"/>
      <c r="B1047460" s="14"/>
    </row>
    <row r="1047461" spans="1:2">
      <c r="A1047461" s="130"/>
      <c r="B1047461" s="14"/>
    </row>
    <row r="1047462" spans="1:2">
      <c r="A1047462" s="130"/>
      <c r="B1047462" s="14"/>
    </row>
    <row r="1047463" spans="1:2">
      <c r="A1047463" s="130"/>
      <c r="B1047463" s="14"/>
    </row>
    <row r="1047464" spans="1:2">
      <c r="A1047464" s="130"/>
      <c r="B1047464" s="14"/>
    </row>
    <row r="1047465" spans="1:2">
      <c r="A1047465" s="130"/>
      <c r="B1047465" s="14"/>
    </row>
    <row r="1047466" spans="1:2">
      <c r="A1047466" s="130"/>
      <c r="B1047466" s="14"/>
    </row>
    <row r="1047467" spans="1:2">
      <c r="A1047467" s="130"/>
      <c r="B1047467" s="14"/>
    </row>
    <row r="1047468" spans="1:2">
      <c r="A1047468" s="130"/>
      <c r="B1047468" s="14"/>
    </row>
    <row r="1047469" spans="1:2">
      <c r="A1047469" s="130"/>
      <c r="B1047469" s="14"/>
    </row>
    <row r="1047470" spans="1:2">
      <c r="A1047470" s="130"/>
      <c r="B1047470" s="14"/>
    </row>
    <row r="1047471" spans="1:2">
      <c r="A1047471" s="130"/>
      <c r="B1047471" s="14"/>
    </row>
    <row r="1047472" spans="1:2">
      <c r="A1047472" s="130"/>
      <c r="B1047472" s="14"/>
    </row>
    <row r="1047473" spans="1:2">
      <c r="A1047473" s="130"/>
      <c r="B1047473" s="14"/>
    </row>
    <row r="1047474" spans="1:2">
      <c r="A1047474" s="130"/>
      <c r="B1047474" s="14"/>
    </row>
    <row r="1047475" spans="1:2">
      <c r="A1047475" s="130"/>
      <c r="B1047475" s="14"/>
    </row>
    <row r="1047476" spans="1:2">
      <c r="A1047476" s="130"/>
      <c r="B1047476" s="14"/>
    </row>
    <row r="1047477" spans="1:2">
      <c r="A1047477" s="130"/>
      <c r="B1047477" s="14"/>
    </row>
    <row r="1047478" spans="1:2">
      <c r="A1047478" s="130"/>
      <c r="B1047478" s="14"/>
    </row>
    <row r="1047479" spans="1:2">
      <c r="A1047479" s="130"/>
      <c r="B1047479" s="14"/>
    </row>
    <row r="1047480" spans="1:2">
      <c r="A1047480" s="130"/>
      <c r="B1047480" s="14"/>
    </row>
    <row r="1047481" spans="1:2">
      <c r="A1047481" s="130"/>
      <c r="B1047481" s="14"/>
    </row>
    <row r="1047482" spans="1:2">
      <c r="A1047482" s="130"/>
      <c r="B1047482" s="14"/>
    </row>
    <row r="1047483" spans="1:2">
      <c r="A1047483" s="130"/>
      <c r="B1047483" s="14"/>
    </row>
    <row r="1047484" spans="1:2">
      <c r="A1047484" s="130"/>
      <c r="B1047484" s="14"/>
    </row>
    <row r="1047485" spans="1:2">
      <c r="A1047485" s="130"/>
      <c r="B1047485" s="14"/>
    </row>
    <row r="1047486" spans="1:2">
      <c r="A1047486" s="130"/>
      <c r="B1047486" s="14"/>
    </row>
    <row r="1047487" spans="1:2">
      <c r="A1047487" s="130"/>
      <c r="B1047487" s="14"/>
    </row>
    <row r="1047488" spans="1:2">
      <c r="A1047488" s="130"/>
      <c r="B1047488" s="14"/>
    </row>
    <row r="1047489" spans="1:2">
      <c r="A1047489" s="130"/>
      <c r="B1047489" s="14"/>
    </row>
    <row r="1047490" spans="1:2">
      <c r="A1047490" s="130"/>
      <c r="B1047490" s="14"/>
    </row>
    <row r="1047491" spans="1:2">
      <c r="A1047491" s="130"/>
      <c r="B1047491" s="14"/>
    </row>
    <row r="1047492" spans="1:2">
      <c r="A1047492" s="130"/>
      <c r="B1047492" s="14"/>
    </row>
    <row r="1047493" spans="1:2">
      <c r="A1047493" s="130"/>
      <c r="B1047493" s="14"/>
    </row>
    <row r="1047494" spans="1:2">
      <c r="A1047494" s="130"/>
      <c r="B1047494" s="14"/>
    </row>
    <row r="1047495" spans="1:2">
      <c r="A1047495" s="130"/>
      <c r="B1047495" s="14"/>
    </row>
    <row r="1047496" spans="1:2">
      <c r="A1047496" s="130"/>
      <c r="B1047496" s="14"/>
    </row>
    <row r="1047497" spans="1:2">
      <c r="A1047497" s="130"/>
      <c r="B1047497" s="14"/>
    </row>
    <row r="1047498" spans="1:2">
      <c r="A1047498" s="130"/>
      <c r="B1047498" s="14"/>
    </row>
    <row r="1047499" spans="1:2">
      <c r="A1047499" s="130"/>
      <c r="B1047499" s="14"/>
    </row>
    <row r="1047500" spans="1:2">
      <c r="A1047500" s="130"/>
      <c r="B1047500" s="14"/>
    </row>
    <row r="1047501" spans="1:2">
      <c r="A1047501" s="130"/>
      <c r="B1047501" s="14"/>
    </row>
    <row r="1047502" spans="1:2">
      <c r="A1047502" s="130"/>
      <c r="B1047502" s="14"/>
    </row>
    <row r="1047503" spans="1:2">
      <c r="A1047503" s="130"/>
      <c r="B1047503" s="14"/>
    </row>
    <row r="1047504" spans="1:2">
      <c r="A1047504" s="130"/>
      <c r="B1047504" s="14"/>
    </row>
    <row r="1047505" spans="1:2">
      <c r="A1047505" s="130"/>
      <c r="B1047505" s="14"/>
    </row>
    <row r="1047506" spans="1:2">
      <c r="A1047506" s="130"/>
      <c r="B1047506" s="14"/>
    </row>
    <row r="1047507" spans="1:2">
      <c r="A1047507" s="130"/>
      <c r="B1047507" s="14"/>
    </row>
    <row r="1047508" spans="1:2">
      <c r="A1047508" s="130"/>
      <c r="B1047508" s="14"/>
    </row>
    <row r="1047509" spans="1:2">
      <c r="A1047509" s="130"/>
      <c r="B1047509" s="14"/>
    </row>
    <row r="1047510" spans="1:2">
      <c r="A1047510" s="130"/>
      <c r="B1047510" s="14"/>
    </row>
    <row r="1047511" spans="1:2">
      <c r="A1047511" s="130"/>
      <c r="B1047511" s="14"/>
    </row>
    <row r="1047512" spans="1:2">
      <c r="A1047512" s="130"/>
      <c r="B1047512" s="14"/>
    </row>
    <row r="1047513" spans="1:2">
      <c r="A1047513" s="130"/>
      <c r="B1047513" s="14"/>
    </row>
    <row r="1047514" spans="1:2">
      <c r="A1047514" s="130"/>
      <c r="B1047514" s="14"/>
    </row>
    <row r="1047515" spans="1:2">
      <c r="A1047515" s="130"/>
      <c r="B1047515" s="14"/>
    </row>
    <row r="1047516" spans="1:2">
      <c r="A1047516" s="130"/>
      <c r="B1047516" s="14"/>
    </row>
    <row r="1047517" spans="1:2">
      <c r="A1047517" s="130"/>
      <c r="B1047517" s="14"/>
    </row>
    <row r="1047518" spans="1:2">
      <c r="A1047518" s="130"/>
      <c r="B1047518" s="14"/>
    </row>
    <row r="1047519" spans="1:2">
      <c r="A1047519" s="130"/>
      <c r="B1047519" s="14"/>
    </row>
    <row r="1047520" spans="1:2">
      <c r="A1047520" s="130"/>
      <c r="B1047520" s="14"/>
    </row>
    <row r="1047521" spans="1:2">
      <c r="A1047521" s="130"/>
      <c r="B1047521" s="14"/>
    </row>
    <row r="1047522" spans="1:2">
      <c r="A1047522" s="130"/>
      <c r="B1047522" s="14"/>
    </row>
    <row r="1047523" spans="1:2">
      <c r="A1047523" s="130"/>
      <c r="B1047523" s="14"/>
    </row>
    <row r="1047524" spans="1:2">
      <c r="A1047524" s="130"/>
      <c r="B1047524" s="14"/>
    </row>
    <row r="1047525" spans="1:2">
      <c r="A1047525" s="130"/>
      <c r="B1047525" s="14"/>
    </row>
    <row r="1047526" spans="1:2">
      <c r="A1047526" s="130"/>
      <c r="B1047526" s="14"/>
    </row>
    <row r="1047527" spans="1:2">
      <c r="A1047527" s="130"/>
      <c r="B1047527" s="14"/>
    </row>
    <row r="1047528" spans="1:2">
      <c r="A1047528" s="130"/>
      <c r="B1047528" s="14"/>
    </row>
    <row r="1047529" spans="1:2">
      <c r="A1047529" s="130"/>
      <c r="B1047529" s="14"/>
    </row>
    <row r="1047530" spans="1:2">
      <c r="A1047530" s="130"/>
      <c r="B1047530" s="14"/>
    </row>
    <row r="1047531" spans="1:2">
      <c r="A1047531" s="130"/>
      <c r="B1047531" s="14"/>
    </row>
    <row r="1047532" spans="1:2">
      <c r="A1047532" s="130"/>
      <c r="B1047532" s="14"/>
    </row>
    <row r="1047533" spans="1:2">
      <c r="A1047533" s="130"/>
      <c r="B1047533" s="14"/>
    </row>
    <row r="1047534" spans="1:2">
      <c r="A1047534" s="130"/>
      <c r="B1047534" s="14"/>
    </row>
    <row r="1047535" spans="1:2">
      <c r="A1047535" s="130"/>
      <c r="B1047535" s="14"/>
    </row>
    <row r="1047536" spans="1:2">
      <c r="A1047536" s="130"/>
      <c r="B1047536" s="14"/>
    </row>
    <row r="1047537" spans="1:2">
      <c r="A1047537" s="130"/>
      <c r="B1047537" s="14"/>
    </row>
    <row r="1047538" spans="1:2">
      <c r="A1047538" s="130"/>
      <c r="B1047538" s="14"/>
    </row>
    <row r="1047539" spans="1:2">
      <c r="A1047539" s="130"/>
      <c r="B1047539" s="14"/>
    </row>
    <row r="1047540" spans="1:2">
      <c r="A1047540" s="130"/>
      <c r="B1047540" s="14"/>
    </row>
    <row r="1047541" spans="1:2">
      <c r="A1047541" s="130"/>
      <c r="B1047541" s="14"/>
    </row>
    <row r="1047542" spans="1:2">
      <c r="A1047542" s="130"/>
      <c r="B1047542" s="14"/>
    </row>
    <row r="1047543" spans="1:2">
      <c r="A1047543" s="130"/>
      <c r="B1047543" s="14"/>
    </row>
    <row r="1047544" spans="1:2">
      <c r="A1047544" s="130"/>
      <c r="B1047544" s="14"/>
    </row>
    <row r="1047545" spans="1:2">
      <c r="A1047545" s="130"/>
      <c r="B1047545" s="14"/>
    </row>
    <row r="1047546" spans="1:2">
      <c r="A1047546" s="130"/>
      <c r="B1047546" s="14"/>
    </row>
    <row r="1047547" spans="1:2">
      <c r="A1047547" s="130"/>
      <c r="B1047547" s="14"/>
    </row>
    <row r="1047548" spans="1:2">
      <c r="A1047548" s="130"/>
      <c r="B1047548" s="14"/>
    </row>
    <row r="1047549" spans="1:2">
      <c r="A1047549" s="130"/>
      <c r="B1047549" s="14"/>
    </row>
    <row r="1047550" spans="1:2">
      <c r="A1047550" s="130"/>
      <c r="B1047550" s="14"/>
    </row>
    <row r="1047551" spans="1:2">
      <c r="A1047551" s="130"/>
      <c r="B1047551" s="14"/>
    </row>
    <row r="1047552" spans="1:2">
      <c r="A1047552" s="130"/>
      <c r="B1047552" s="14"/>
    </row>
    <row r="1047553" spans="1:2">
      <c r="A1047553" s="130"/>
      <c r="B1047553" s="14"/>
    </row>
    <row r="1047554" spans="1:2">
      <c r="A1047554" s="130"/>
      <c r="B1047554" s="14"/>
    </row>
    <row r="1047555" spans="1:2">
      <c r="A1047555" s="130"/>
      <c r="B1047555" s="14"/>
    </row>
    <row r="1047556" spans="1:2">
      <c r="A1047556" s="130"/>
      <c r="B1047556" s="14"/>
    </row>
    <row r="1047557" spans="1:2">
      <c r="A1047557" s="130"/>
      <c r="B1047557" s="14"/>
    </row>
    <row r="1047558" spans="1:2">
      <c r="A1047558" s="130"/>
      <c r="B1047558" s="14"/>
    </row>
    <row r="1047559" spans="1:2">
      <c r="A1047559" s="130"/>
      <c r="B1047559" s="14"/>
    </row>
    <row r="1047560" spans="1:2">
      <c r="A1047560" s="130"/>
      <c r="B1047560" s="14"/>
    </row>
    <row r="1047561" spans="1:2">
      <c r="A1047561" s="130"/>
      <c r="B1047561" s="14"/>
    </row>
    <row r="1047562" spans="1:2">
      <c r="A1047562" s="130"/>
      <c r="B1047562" s="14"/>
    </row>
    <row r="1047563" spans="1:2">
      <c r="A1047563" s="130"/>
      <c r="B1047563" s="14"/>
    </row>
    <row r="1047564" spans="1:2">
      <c r="A1047564" s="130"/>
      <c r="B1047564" s="14"/>
    </row>
    <row r="1047565" spans="1:2">
      <c r="A1047565" s="130"/>
      <c r="B1047565" s="14"/>
    </row>
    <row r="1047566" spans="1:2">
      <c r="A1047566" s="130"/>
      <c r="B1047566" s="14"/>
    </row>
    <row r="1047567" spans="1:2">
      <c r="A1047567" s="130"/>
      <c r="B1047567" s="14"/>
    </row>
    <row r="1047568" spans="1:2">
      <c r="A1047568" s="130"/>
      <c r="B1047568" s="14"/>
    </row>
    <row r="1047569" spans="1:2">
      <c r="A1047569" s="130"/>
      <c r="B1047569" s="14"/>
    </row>
    <row r="1047570" spans="1:2">
      <c r="A1047570" s="130"/>
      <c r="B1047570" s="14"/>
    </row>
    <row r="1047571" spans="1:2">
      <c r="A1047571" s="130"/>
      <c r="B1047571" s="14"/>
    </row>
    <row r="1047572" spans="1:2">
      <c r="A1047572" s="130"/>
      <c r="B1047572" s="14"/>
    </row>
    <row r="1047573" spans="1:2">
      <c r="A1047573" s="130"/>
      <c r="B1047573" s="14"/>
    </row>
    <row r="1047574" spans="1:2">
      <c r="A1047574" s="130"/>
      <c r="B1047574" s="14"/>
    </row>
    <row r="1047575" spans="1:2">
      <c r="A1047575" s="130"/>
      <c r="B1047575" s="14"/>
    </row>
    <row r="1047576" spans="1:2">
      <c r="A1047576" s="130"/>
      <c r="B1047576" s="14"/>
    </row>
    <row r="1047577" spans="1:2">
      <c r="A1047577" s="130"/>
      <c r="B1047577" s="14"/>
    </row>
    <row r="1047578" spans="1:2">
      <c r="A1047578" s="130"/>
      <c r="B1047578" s="14"/>
    </row>
    <row r="1047579" spans="1:2">
      <c r="A1047579" s="130"/>
      <c r="B1047579" s="14"/>
    </row>
    <row r="1047580" spans="1:2">
      <c r="A1047580" s="130"/>
      <c r="B1047580" s="14"/>
    </row>
    <row r="1047581" spans="1:2">
      <c r="A1047581" s="130"/>
      <c r="B1047581" s="14"/>
    </row>
    <row r="1047582" spans="1:2">
      <c r="A1047582" s="130"/>
      <c r="B1047582" s="14"/>
    </row>
    <row r="1047583" spans="1:2">
      <c r="A1047583" s="130"/>
      <c r="B1047583" s="14"/>
    </row>
    <row r="1047584" spans="1:2">
      <c r="A1047584" s="130"/>
      <c r="B1047584" s="14"/>
    </row>
    <row r="1047585" spans="1:2">
      <c r="A1047585" s="130"/>
      <c r="B1047585" s="14"/>
    </row>
    <row r="1047586" spans="1:2">
      <c r="A1047586" s="130"/>
      <c r="B1047586" s="14"/>
    </row>
    <row r="1047587" spans="1:2">
      <c r="A1047587" s="130"/>
      <c r="B1047587" s="14"/>
    </row>
    <row r="1047588" spans="1:2">
      <c r="A1047588" s="130"/>
      <c r="B1047588" s="14"/>
    </row>
    <row r="1047589" spans="1:2">
      <c r="A1047589" s="130"/>
      <c r="B1047589" s="14"/>
    </row>
    <row r="1047590" spans="1:2">
      <c r="A1047590" s="130"/>
      <c r="B1047590" s="14"/>
    </row>
    <row r="1047591" spans="1:2">
      <c r="A1047591" s="130"/>
      <c r="B1047591" s="14"/>
    </row>
    <row r="1047592" spans="1:2">
      <c r="A1047592" s="130"/>
      <c r="B1047592" s="14"/>
    </row>
    <row r="1047593" spans="1:2">
      <c r="A1047593" s="130"/>
      <c r="B1047593" s="14"/>
    </row>
    <row r="1047594" spans="1:2">
      <c r="A1047594" s="130"/>
      <c r="B1047594" s="14"/>
    </row>
    <row r="1047595" spans="1:2">
      <c r="A1047595" s="130"/>
      <c r="B1047595" s="14"/>
    </row>
    <row r="1047596" spans="1:2">
      <c r="A1047596" s="130"/>
      <c r="B1047596" s="14"/>
    </row>
    <row r="1047597" spans="1:2">
      <c r="A1047597" s="130"/>
      <c r="B1047597" s="14"/>
    </row>
    <row r="1047598" spans="1:2">
      <c r="A1047598" s="130"/>
      <c r="B1047598" s="14"/>
    </row>
    <row r="1047599" spans="1:2">
      <c r="A1047599" s="130"/>
      <c r="B1047599" s="14"/>
    </row>
    <row r="1047600" spans="1:2">
      <c r="A1047600" s="130"/>
      <c r="B1047600" s="14"/>
    </row>
    <row r="1047601" spans="1:2">
      <c r="A1047601" s="130"/>
      <c r="B1047601" s="14"/>
    </row>
    <row r="1047602" spans="1:2">
      <c r="A1047602" s="130"/>
      <c r="B1047602" s="14"/>
    </row>
    <row r="1047603" spans="1:2">
      <c r="A1047603" s="130"/>
      <c r="B1047603" s="14"/>
    </row>
    <row r="1047604" spans="1:2">
      <c r="A1047604" s="130"/>
      <c r="B1047604" s="14"/>
    </row>
    <row r="1047605" spans="1:2">
      <c r="A1047605" s="130"/>
      <c r="B1047605" s="14"/>
    </row>
    <row r="1047606" spans="1:2">
      <c r="A1047606" s="130"/>
      <c r="B1047606" s="14"/>
    </row>
    <row r="1047607" spans="1:2">
      <c r="A1047607" s="130"/>
      <c r="B1047607" s="14"/>
    </row>
    <row r="1047608" spans="1:2">
      <c r="A1047608" s="130"/>
      <c r="B1047608" s="14"/>
    </row>
    <row r="1047609" spans="1:2">
      <c r="A1047609" s="130"/>
      <c r="B1047609" s="14"/>
    </row>
    <row r="1047610" spans="1:2">
      <c r="A1047610" s="130"/>
      <c r="B1047610" s="14"/>
    </row>
    <row r="1047611" spans="1:2">
      <c r="A1047611" s="130"/>
      <c r="B1047611" s="14"/>
    </row>
    <row r="1047612" spans="1:2">
      <c r="A1047612" s="130"/>
      <c r="B1047612" s="14"/>
    </row>
    <row r="1047613" spans="1:2">
      <c r="A1047613" s="130"/>
      <c r="B1047613" s="14"/>
    </row>
    <row r="1047614" spans="1:2">
      <c r="A1047614" s="130"/>
      <c r="B1047614" s="14"/>
    </row>
    <row r="1047615" spans="1:2">
      <c r="A1047615" s="130"/>
      <c r="B1047615" s="14"/>
    </row>
    <row r="1047616" spans="1:2">
      <c r="A1047616" s="130"/>
      <c r="B1047616" s="14"/>
    </row>
    <row r="1047617" spans="1:2">
      <c r="A1047617" s="130"/>
      <c r="B1047617" s="14"/>
    </row>
    <row r="1047618" spans="1:2">
      <c r="A1047618" s="130"/>
      <c r="B1047618" s="14"/>
    </row>
    <row r="1047619" spans="1:2">
      <c r="A1047619" s="130"/>
      <c r="B1047619" s="14"/>
    </row>
    <row r="1047620" spans="1:2">
      <c r="A1047620" s="130"/>
      <c r="B1047620" s="14"/>
    </row>
    <row r="1047621" spans="1:2">
      <c r="A1047621" s="130"/>
      <c r="B1047621" s="14"/>
    </row>
    <row r="1047622" spans="1:2">
      <c r="A1047622" s="130"/>
      <c r="B1047622" s="14"/>
    </row>
    <row r="1047623" spans="1:2">
      <c r="A1047623" s="130"/>
      <c r="B1047623" s="14"/>
    </row>
    <row r="1047624" spans="1:2">
      <c r="A1047624" s="130"/>
      <c r="B1047624" s="14"/>
    </row>
    <row r="1047625" spans="1:2">
      <c r="A1047625" s="130"/>
      <c r="B1047625" s="14"/>
    </row>
    <row r="1047626" spans="1:2">
      <c r="A1047626" s="130"/>
      <c r="B1047626" s="14"/>
    </row>
    <row r="1047627" spans="1:2">
      <c r="A1047627" s="130"/>
      <c r="B1047627" s="14"/>
    </row>
    <row r="1047628" spans="1:2">
      <c r="A1047628" s="130"/>
      <c r="B1047628" s="14"/>
    </row>
    <row r="1047629" spans="1:2">
      <c r="A1047629" s="130"/>
      <c r="B1047629" s="14"/>
    </row>
    <row r="1047630" spans="1:2">
      <c r="A1047630" s="130"/>
      <c r="B1047630" s="14"/>
    </row>
    <row r="1047631" spans="1:2">
      <c r="A1047631" s="130"/>
      <c r="B1047631" s="14"/>
    </row>
    <row r="1047632" spans="1:2">
      <c r="A1047632" s="130"/>
      <c r="B1047632" s="14"/>
    </row>
    <row r="1047633" spans="1:2">
      <c r="A1047633" s="130"/>
      <c r="B1047633" s="14"/>
    </row>
    <row r="1047634" spans="1:2">
      <c r="A1047634" s="130"/>
      <c r="B1047634" s="14"/>
    </row>
    <row r="1047635" spans="1:2">
      <c r="A1047635" s="130"/>
      <c r="B1047635" s="14"/>
    </row>
    <row r="1047636" spans="1:2">
      <c r="A1047636" s="130"/>
      <c r="B1047636" s="14"/>
    </row>
    <row r="1047637" spans="1:2">
      <c r="A1047637" s="130"/>
      <c r="B1047637" s="14"/>
    </row>
    <row r="1047638" spans="1:2">
      <c r="A1047638" s="130"/>
      <c r="B1047638" s="14"/>
    </row>
    <row r="1047639" spans="1:2">
      <c r="A1047639" s="130"/>
      <c r="B1047639" s="14"/>
    </row>
    <row r="1047640" spans="1:2">
      <c r="A1047640" s="130"/>
      <c r="B1047640" s="14"/>
    </row>
    <row r="1047641" spans="1:2">
      <c r="A1047641" s="130"/>
      <c r="B1047641" s="14"/>
    </row>
    <row r="1047642" spans="1:2">
      <c r="A1047642" s="130"/>
      <c r="B1047642" s="14"/>
    </row>
    <row r="1047643" spans="1:2">
      <c r="A1047643" s="130"/>
      <c r="B1047643" s="14"/>
    </row>
    <row r="1047644" spans="1:2">
      <c r="A1047644" s="130"/>
      <c r="B1047644" s="14"/>
    </row>
    <row r="1047645" spans="1:2">
      <c r="A1047645" s="130"/>
      <c r="B1047645" s="14"/>
    </row>
    <row r="1047646" spans="1:2">
      <c r="A1047646" s="130"/>
      <c r="B1047646" s="14"/>
    </row>
    <row r="1047647" spans="1:2">
      <c r="A1047647" s="130"/>
      <c r="B1047647" s="14"/>
    </row>
    <row r="1047648" spans="1:2">
      <c r="A1047648" s="130"/>
      <c r="B1047648" s="14"/>
    </row>
    <row r="1047649" spans="1:2">
      <c r="A1047649" s="130"/>
      <c r="B1047649" s="14"/>
    </row>
    <row r="1047650" spans="1:2">
      <c r="A1047650" s="130"/>
      <c r="B1047650" s="14"/>
    </row>
    <row r="1047651" spans="1:2">
      <c r="A1047651" s="130"/>
      <c r="B1047651" s="14"/>
    </row>
    <row r="1047652" spans="1:2">
      <c r="A1047652" s="130"/>
      <c r="B1047652" s="14"/>
    </row>
    <row r="1047653" spans="1:2">
      <c r="A1047653" s="130"/>
      <c r="B1047653" s="14"/>
    </row>
    <row r="1047654" spans="1:2">
      <c r="A1047654" s="130"/>
      <c r="B1047654" s="14"/>
    </row>
    <row r="1047655" spans="1:2">
      <c r="A1047655" s="130"/>
      <c r="B1047655" s="14"/>
    </row>
    <row r="1047656" spans="1:2">
      <c r="A1047656" s="130"/>
      <c r="B1047656" s="14"/>
    </row>
    <row r="1047657" spans="1:2">
      <c r="A1047657" s="130"/>
      <c r="B1047657" s="14"/>
    </row>
    <row r="1047658" spans="1:2">
      <c r="A1047658" s="130"/>
      <c r="B1047658" s="14"/>
    </row>
    <row r="1047659" spans="1:2">
      <c r="A1047659" s="130"/>
      <c r="B1047659" s="14"/>
    </row>
    <row r="1047660" spans="1:2">
      <c r="A1047660" s="130"/>
      <c r="B1047660" s="14"/>
    </row>
    <row r="1047661" spans="1:2">
      <c r="A1047661" s="130"/>
      <c r="B1047661" s="14"/>
    </row>
    <row r="1047662" spans="1:2">
      <c r="A1047662" s="130"/>
      <c r="B1047662" s="14"/>
    </row>
    <row r="1047663" spans="1:2">
      <c r="A1047663" s="130"/>
      <c r="B1047663" s="14"/>
    </row>
    <row r="1047664" spans="1:2">
      <c r="A1047664" s="130"/>
      <c r="B1047664" s="14"/>
    </row>
    <row r="1047665" spans="1:2">
      <c r="A1047665" s="130"/>
      <c r="B1047665" s="14"/>
    </row>
    <row r="1047666" spans="1:2">
      <c r="A1047666" s="130"/>
      <c r="B1047666" s="14"/>
    </row>
    <row r="1047667" spans="1:2">
      <c r="A1047667" s="130"/>
      <c r="B1047667" s="14"/>
    </row>
    <row r="1047668" spans="1:2">
      <c r="A1047668" s="130"/>
      <c r="B1047668" s="14"/>
    </row>
    <row r="1047669" spans="1:2">
      <c r="A1047669" s="130"/>
      <c r="B1047669" s="14"/>
    </row>
    <row r="1047670" spans="1:2">
      <c r="A1047670" s="130"/>
      <c r="B1047670" s="14"/>
    </row>
    <row r="1047671" spans="1:2">
      <c r="A1047671" s="130"/>
      <c r="B1047671" s="14"/>
    </row>
    <row r="1047672" spans="1:2">
      <c r="A1047672" s="130"/>
      <c r="B1047672" s="14"/>
    </row>
    <row r="1047673" spans="1:2">
      <c r="A1047673" s="130"/>
      <c r="B1047673" s="14"/>
    </row>
    <row r="1047674" spans="1:2">
      <c r="A1047674" s="130"/>
      <c r="B1047674" s="14"/>
    </row>
    <row r="1047675" spans="1:2">
      <c r="A1047675" s="130"/>
      <c r="B1047675" s="14"/>
    </row>
    <row r="1047676" spans="1:2">
      <c r="A1047676" s="130"/>
      <c r="B1047676" s="14"/>
    </row>
    <row r="1047677" spans="1:2">
      <c r="A1047677" s="130"/>
      <c r="B1047677" s="14"/>
    </row>
    <row r="1047678" spans="1:2">
      <c r="A1047678" s="130"/>
      <c r="B1047678" s="14"/>
    </row>
    <row r="1047679" spans="1:2">
      <c r="A1047679" s="130"/>
      <c r="B1047679" s="14"/>
    </row>
    <row r="1047680" spans="1:2">
      <c r="A1047680" s="130"/>
      <c r="B1047680" s="14"/>
    </row>
    <row r="1047681" spans="1:2">
      <c r="A1047681" s="130"/>
      <c r="B1047681" s="14"/>
    </row>
    <row r="1047682" spans="1:2">
      <c r="A1047682" s="130"/>
      <c r="B1047682" s="14"/>
    </row>
    <row r="1047683" spans="1:2">
      <c r="A1047683" s="130"/>
      <c r="B1047683" s="14"/>
    </row>
    <row r="1047684" spans="1:2">
      <c r="A1047684" s="130"/>
      <c r="B1047684" s="14"/>
    </row>
    <row r="1047685" spans="1:2">
      <c r="A1047685" s="130"/>
      <c r="B1047685" s="14"/>
    </row>
    <row r="1047686" spans="1:2">
      <c r="A1047686" s="130"/>
      <c r="B1047686" s="14"/>
    </row>
    <row r="1047687" spans="1:2">
      <c r="A1047687" s="130"/>
      <c r="B1047687" s="14"/>
    </row>
    <row r="1047688" spans="1:2">
      <c r="A1047688" s="130"/>
      <c r="B1047688" s="14"/>
    </row>
    <row r="1047689" spans="1:2">
      <c r="A1047689" s="130"/>
      <c r="B1047689" s="14"/>
    </row>
    <row r="1047690" spans="1:2">
      <c r="A1047690" s="130"/>
      <c r="B1047690" s="14"/>
    </row>
    <row r="1047691" spans="1:2">
      <c r="A1047691" s="130"/>
      <c r="B1047691" s="14"/>
    </row>
    <row r="1047692" spans="1:2">
      <c r="A1047692" s="130"/>
      <c r="B1047692" s="14"/>
    </row>
    <row r="1047693" spans="1:2">
      <c r="A1047693" s="130"/>
      <c r="B1047693" s="14"/>
    </row>
    <row r="1047694" spans="1:2">
      <c r="A1047694" s="130"/>
      <c r="B1047694" s="14"/>
    </row>
    <row r="1047695" spans="1:2">
      <c r="A1047695" s="130"/>
      <c r="B1047695" s="14"/>
    </row>
    <row r="1047696" spans="1:2">
      <c r="A1047696" s="130"/>
      <c r="B1047696" s="14"/>
    </row>
    <row r="1047697" spans="1:2">
      <c r="A1047697" s="130"/>
      <c r="B1047697" s="14"/>
    </row>
    <row r="1047698" spans="1:2">
      <c r="A1047698" s="130"/>
      <c r="B1047698" s="14"/>
    </row>
    <row r="1047699" spans="1:2">
      <c r="A1047699" s="130"/>
      <c r="B1047699" s="14"/>
    </row>
    <row r="1047700" spans="1:2">
      <c r="A1047700" s="130"/>
      <c r="B1047700" s="14"/>
    </row>
    <row r="1047701" spans="1:2">
      <c r="A1047701" s="130"/>
      <c r="B1047701" s="14"/>
    </row>
    <row r="1047702" spans="1:2">
      <c r="A1047702" s="130"/>
      <c r="B1047702" s="14"/>
    </row>
    <row r="1047703" spans="1:2">
      <c r="A1047703" s="130"/>
      <c r="B1047703" s="14"/>
    </row>
    <row r="1047704" spans="1:2">
      <c r="A1047704" s="130"/>
      <c r="B1047704" s="14"/>
    </row>
    <row r="1047705" spans="1:2">
      <c r="A1047705" s="130"/>
      <c r="B1047705" s="14"/>
    </row>
    <row r="1047706" spans="1:2">
      <c r="A1047706" s="130"/>
      <c r="B1047706" s="14"/>
    </row>
    <row r="1047707" spans="1:2">
      <c r="A1047707" s="130"/>
      <c r="B1047707" s="14"/>
    </row>
    <row r="1047708" spans="1:2">
      <c r="A1047708" s="130"/>
      <c r="B1047708" s="14"/>
    </row>
    <row r="1047709" spans="1:2">
      <c r="A1047709" s="130"/>
      <c r="B1047709" s="14"/>
    </row>
    <row r="1047710" spans="1:2">
      <c r="A1047710" s="130"/>
      <c r="B1047710" s="14"/>
    </row>
    <row r="1047711" spans="1:2">
      <c r="A1047711" s="130"/>
      <c r="B1047711" s="14"/>
    </row>
    <row r="1047712" spans="1:2">
      <c r="A1047712" s="130"/>
      <c r="B1047712" s="14"/>
    </row>
    <row r="1047713" spans="1:2">
      <c r="A1047713" s="130"/>
      <c r="B1047713" s="14"/>
    </row>
    <row r="1047714" spans="1:2">
      <c r="A1047714" s="130"/>
      <c r="B1047714" s="14"/>
    </row>
    <row r="1047715" spans="1:2">
      <c r="A1047715" s="130"/>
      <c r="B1047715" s="14"/>
    </row>
    <row r="1047716" spans="1:2">
      <c r="A1047716" s="130"/>
      <c r="B1047716" s="14"/>
    </row>
    <row r="1047717" spans="1:2">
      <c r="A1047717" s="130"/>
      <c r="B1047717" s="14"/>
    </row>
    <row r="1047718" spans="1:2">
      <c r="A1047718" s="130"/>
      <c r="B1047718" s="14"/>
    </row>
    <row r="1047719" spans="1:2">
      <c r="A1047719" s="130"/>
      <c r="B1047719" s="14"/>
    </row>
    <row r="1047720" spans="1:2">
      <c r="A1047720" s="130"/>
      <c r="B1047720" s="14"/>
    </row>
    <row r="1047721" spans="1:2">
      <c r="A1047721" s="130"/>
      <c r="B1047721" s="14"/>
    </row>
    <row r="1047722" spans="1:2">
      <c r="A1047722" s="130"/>
      <c r="B1047722" s="14"/>
    </row>
    <row r="1047723" spans="1:2">
      <c r="A1047723" s="130"/>
      <c r="B1047723" s="14"/>
    </row>
    <row r="1047724" spans="1:2">
      <c r="A1047724" s="130"/>
      <c r="B1047724" s="14"/>
    </row>
    <row r="1047725" spans="1:2">
      <c r="A1047725" s="130"/>
      <c r="B1047725" s="14"/>
    </row>
    <row r="1047726" spans="1:2">
      <c r="A1047726" s="130"/>
      <c r="B1047726" s="14"/>
    </row>
    <row r="1047727" spans="1:2">
      <c r="A1047727" s="130"/>
      <c r="B1047727" s="14"/>
    </row>
    <row r="1047728" spans="1:2">
      <c r="A1047728" s="130"/>
      <c r="B1047728" s="14"/>
    </row>
    <row r="1047729" spans="1:2">
      <c r="A1047729" s="130"/>
      <c r="B1047729" s="14"/>
    </row>
    <row r="1047730" spans="1:2">
      <c r="A1047730" s="130"/>
      <c r="B1047730" s="14"/>
    </row>
    <row r="1047731" spans="1:2">
      <c r="A1047731" s="130"/>
      <c r="B1047731" s="14"/>
    </row>
    <row r="1047732" spans="1:2">
      <c r="A1047732" s="130"/>
      <c r="B1047732" s="14"/>
    </row>
    <row r="1047733" spans="1:2">
      <c r="A1047733" s="130"/>
      <c r="B1047733" s="14"/>
    </row>
    <row r="1047734" spans="1:2">
      <c r="A1047734" s="130"/>
      <c r="B1047734" s="14"/>
    </row>
    <row r="1047735" spans="1:2">
      <c r="A1047735" s="130"/>
      <c r="B1047735" s="14"/>
    </row>
    <row r="1047736" spans="1:2">
      <c r="A1047736" s="130"/>
      <c r="B1047736" s="14"/>
    </row>
    <row r="1047737" spans="1:2">
      <c r="A1047737" s="130"/>
      <c r="B1047737" s="14"/>
    </row>
    <row r="1047738" spans="1:2">
      <c r="A1047738" s="130"/>
      <c r="B1047738" s="14"/>
    </row>
    <row r="1047739" spans="1:2">
      <c r="A1047739" s="130"/>
      <c r="B1047739" s="14"/>
    </row>
    <row r="1047740" spans="1:2">
      <c r="A1047740" s="130"/>
      <c r="B1047740" s="14"/>
    </row>
    <row r="1047741" spans="1:2">
      <c r="A1047741" s="130"/>
      <c r="B1047741" s="14"/>
    </row>
    <row r="1047742" spans="1:2">
      <c r="A1047742" s="130"/>
      <c r="B1047742" s="14"/>
    </row>
    <row r="1047743" spans="1:2">
      <c r="A1047743" s="130"/>
      <c r="B1047743" s="14"/>
    </row>
    <row r="1047744" spans="1:2">
      <c r="A1047744" s="130"/>
      <c r="B1047744" s="14"/>
    </row>
    <row r="1047745" spans="1:2">
      <c r="A1047745" s="130"/>
      <c r="B1047745" s="14"/>
    </row>
    <row r="1047746" spans="1:2">
      <c r="A1047746" s="130"/>
      <c r="B1047746" s="14"/>
    </row>
    <row r="1047747" spans="1:2">
      <c r="A1047747" s="130"/>
      <c r="B1047747" s="14"/>
    </row>
    <row r="1047748" spans="1:2">
      <c r="A1047748" s="130"/>
      <c r="B1047748" s="14"/>
    </row>
    <row r="1047749" spans="1:2">
      <c r="A1047749" s="130"/>
      <c r="B1047749" s="14"/>
    </row>
    <row r="1047750" spans="1:2">
      <c r="A1047750" s="130"/>
      <c r="B1047750" s="14"/>
    </row>
    <row r="1047751" spans="1:2">
      <c r="A1047751" s="130"/>
      <c r="B1047751" s="14"/>
    </row>
    <row r="1047752" spans="1:2">
      <c r="A1047752" s="130"/>
      <c r="B1047752" s="14"/>
    </row>
    <row r="1047753" spans="1:2">
      <c r="A1047753" s="130"/>
      <c r="B1047753" s="14"/>
    </row>
    <row r="1047754" spans="1:2">
      <c r="A1047754" s="130"/>
      <c r="B1047754" s="14"/>
    </row>
    <row r="1047755" spans="1:2">
      <c r="A1047755" s="130"/>
      <c r="B1047755" s="14"/>
    </row>
    <row r="1047756" spans="1:2">
      <c r="A1047756" s="130"/>
      <c r="B1047756" s="14"/>
    </row>
    <row r="1047757" spans="1:2">
      <c r="A1047757" s="130"/>
      <c r="B1047757" s="14"/>
    </row>
    <row r="1047758" spans="1:2">
      <c r="A1047758" s="130"/>
      <c r="B1047758" s="14"/>
    </row>
    <row r="1047759" spans="1:2">
      <c r="A1047759" s="130"/>
      <c r="B1047759" s="14"/>
    </row>
    <row r="1047760" spans="1:2">
      <c r="A1047760" s="130"/>
      <c r="B1047760" s="14"/>
    </row>
    <row r="1047761" spans="1:2">
      <c r="A1047761" s="130"/>
      <c r="B1047761" s="14"/>
    </row>
    <row r="1047762" spans="1:2">
      <c r="A1047762" s="130"/>
      <c r="B1047762" s="14"/>
    </row>
    <row r="1047763" spans="1:2">
      <c r="A1047763" s="130"/>
      <c r="B1047763" s="14"/>
    </row>
    <row r="1047764" spans="1:2">
      <c r="A1047764" s="130"/>
      <c r="B1047764" s="14"/>
    </row>
    <row r="1047765" spans="1:2">
      <c r="A1047765" s="130"/>
      <c r="B1047765" s="14"/>
    </row>
    <row r="1047766" spans="1:2">
      <c r="A1047766" s="130"/>
      <c r="B1047766" s="14"/>
    </row>
    <row r="1047767" spans="1:2">
      <c r="A1047767" s="130"/>
      <c r="B1047767" s="14"/>
    </row>
    <row r="1047768" spans="1:2">
      <c r="A1047768" s="130"/>
      <c r="B1047768" s="14"/>
    </row>
    <row r="1047769" spans="1:2">
      <c r="A1047769" s="130"/>
      <c r="B1047769" s="14"/>
    </row>
    <row r="1047770" spans="1:2">
      <c r="A1047770" s="130"/>
      <c r="B1047770" s="14"/>
    </row>
    <row r="1047771" spans="1:2">
      <c r="A1047771" s="130"/>
      <c r="B1047771" s="14"/>
    </row>
    <row r="1047772" spans="1:2">
      <c r="A1047772" s="130"/>
      <c r="B1047772" s="14"/>
    </row>
    <row r="1047773" spans="1:2">
      <c r="A1047773" s="130"/>
      <c r="B1047773" s="14"/>
    </row>
    <row r="1047774" spans="1:2">
      <c r="A1047774" s="130"/>
      <c r="B1047774" s="14"/>
    </row>
    <row r="1047775" spans="1:2">
      <c r="A1047775" s="130"/>
      <c r="B1047775" s="14"/>
    </row>
    <row r="1047776" spans="1:2">
      <c r="A1047776" s="130"/>
      <c r="B1047776" s="14"/>
    </row>
    <row r="1047777" spans="1:2">
      <c r="A1047777" s="130"/>
      <c r="B1047777" s="14"/>
    </row>
    <row r="1047778" spans="1:2">
      <c r="A1047778" s="130"/>
      <c r="B1047778" s="14"/>
    </row>
    <row r="1047779" spans="1:2">
      <c r="A1047779" s="130"/>
      <c r="B1047779" s="14"/>
    </row>
    <row r="1047780" spans="1:2">
      <c r="A1047780" s="130"/>
      <c r="B1047780" s="14"/>
    </row>
    <row r="1047781" spans="1:2">
      <c r="A1047781" s="130"/>
      <c r="B1047781" s="14"/>
    </row>
    <row r="1047782" spans="1:2">
      <c r="A1047782" s="130"/>
      <c r="B1047782" s="14"/>
    </row>
    <row r="1047783" spans="1:2">
      <c r="A1047783" s="130"/>
      <c r="B1047783" s="14"/>
    </row>
    <row r="1047784" spans="1:2">
      <c r="A1047784" s="130"/>
      <c r="B1047784" s="14"/>
    </row>
    <row r="1047785" spans="1:2">
      <c r="A1047785" s="130"/>
      <c r="B1047785" s="14"/>
    </row>
    <row r="1047786" spans="1:2">
      <c r="A1047786" s="130"/>
      <c r="B1047786" s="14"/>
    </row>
    <row r="1047787" spans="1:2">
      <c r="A1047787" s="130"/>
      <c r="B1047787" s="14"/>
    </row>
    <row r="1047788" spans="1:2">
      <c r="A1047788" s="130"/>
      <c r="B1047788" s="14"/>
    </row>
    <row r="1047789" spans="1:2">
      <c r="A1047789" s="130"/>
      <c r="B1047789" s="14"/>
    </row>
    <row r="1047790" spans="1:2">
      <c r="A1047790" s="130"/>
      <c r="B1047790" s="14"/>
    </row>
    <row r="1047791" spans="1:2">
      <c r="A1047791" s="130"/>
      <c r="B1047791" s="14"/>
    </row>
    <row r="1047792" spans="1:2">
      <c r="A1047792" s="130"/>
      <c r="B1047792" s="14"/>
    </row>
    <row r="1047793" spans="1:2">
      <c r="A1047793" s="130"/>
      <c r="B1047793" s="14"/>
    </row>
    <row r="1047794" spans="1:2">
      <c r="A1047794" s="130"/>
      <c r="B1047794" s="14"/>
    </row>
    <row r="1047795" spans="1:2">
      <c r="A1047795" s="130"/>
      <c r="B1047795" s="14"/>
    </row>
    <row r="1047796" spans="1:2">
      <c r="A1047796" s="130"/>
      <c r="B1047796" s="14"/>
    </row>
    <row r="1047797" spans="1:2">
      <c r="A1047797" s="130"/>
      <c r="B1047797" s="14"/>
    </row>
    <row r="1047798" spans="1:2">
      <c r="A1047798" s="130"/>
      <c r="B1047798" s="14"/>
    </row>
    <row r="1047799" spans="1:2">
      <c r="A1047799" s="130"/>
      <c r="B1047799" s="14"/>
    </row>
    <row r="1047800" spans="1:2">
      <c r="A1047800" s="130"/>
      <c r="B1047800" s="14"/>
    </row>
    <row r="1047801" spans="1:2">
      <c r="A1047801" s="130"/>
      <c r="B1047801" s="14"/>
    </row>
    <row r="1047802" spans="1:2">
      <c r="A1047802" s="130"/>
      <c r="B1047802" s="14"/>
    </row>
    <row r="1047803" spans="1:2">
      <c r="A1047803" s="130"/>
      <c r="B1047803" s="14"/>
    </row>
    <row r="1047804" spans="1:2">
      <c r="A1047804" s="130"/>
      <c r="B1047804" s="14"/>
    </row>
    <row r="1047805" spans="1:2">
      <c r="A1047805" s="130"/>
      <c r="B1047805" s="14"/>
    </row>
    <row r="1047806" spans="1:2">
      <c r="A1047806" s="130"/>
      <c r="B1047806" s="14"/>
    </row>
    <row r="1047807" spans="1:2">
      <c r="A1047807" s="130"/>
      <c r="B1047807" s="14"/>
    </row>
    <row r="1047808" spans="1:2">
      <c r="A1047808" s="130"/>
      <c r="B1047808" s="14"/>
    </row>
    <row r="1047809" spans="1:2">
      <c r="A1047809" s="130"/>
      <c r="B1047809" s="14"/>
    </row>
    <row r="1047810" spans="1:2">
      <c r="A1047810" s="130"/>
      <c r="B1047810" s="14"/>
    </row>
    <row r="1047811" spans="1:2">
      <c r="A1047811" s="130"/>
      <c r="B1047811" s="14"/>
    </row>
    <row r="1047812" spans="1:2">
      <c r="A1047812" s="130"/>
      <c r="B1047812" s="14"/>
    </row>
    <row r="1047813" spans="1:2">
      <c r="A1047813" s="130"/>
      <c r="B1047813" s="14"/>
    </row>
    <row r="1047814" spans="1:2">
      <c r="A1047814" s="130"/>
      <c r="B1047814" s="14"/>
    </row>
    <row r="1047815" spans="1:2">
      <c r="A1047815" s="130"/>
      <c r="B1047815" s="14"/>
    </row>
    <row r="1047816" spans="1:2">
      <c r="A1047816" s="130"/>
      <c r="B1047816" s="14"/>
    </row>
    <row r="1047817" spans="1:2">
      <c r="A1047817" s="130"/>
      <c r="B1047817" s="14"/>
    </row>
    <row r="1047818" spans="1:2">
      <c r="A1047818" s="130"/>
      <c r="B1047818" s="14"/>
    </row>
    <row r="1047819" spans="1:2">
      <c r="A1047819" s="130"/>
      <c r="B1047819" s="14"/>
    </row>
    <row r="1047820" spans="1:2">
      <c r="A1047820" s="130"/>
      <c r="B1047820" s="14"/>
    </row>
    <row r="1047821" spans="1:2">
      <c r="A1047821" s="130"/>
      <c r="B1047821" s="14"/>
    </row>
    <row r="1047822" spans="1:2">
      <c r="A1047822" s="130"/>
      <c r="B1047822" s="14"/>
    </row>
    <row r="1047823" spans="1:2">
      <c r="A1047823" s="130"/>
      <c r="B1047823" s="14"/>
    </row>
    <row r="1047824" spans="1:2">
      <c r="A1047824" s="130"/>
      <c r="B1047824" s="14"/>
    </row>
    <row r="1047825" spans="1:2">
      <c r="A1047825" s="130"/>
      <c r="B1047825" s="14"/>
    </row>
    <row r="1047826" spans="1:2">
      <c r="A1047826" s="130"/>
      <c r="B1047826" s="14"/>
    </row>
    <row r="1047827" spans="1:2">
      <c r="A1047827" s="130"/>
      <c r="B1047827" s="14"/>
    </row>
    <row r="1047828" spans="1:2">
      <c r="A1047828" s="130"/>
      <c r="B1047828" s="14"/>
    </row>
    <row r="1047829" spans="1:2">
      <c r="A1047829" s="130"/>
      <c r="B1047829" s="14"/>
    </row>
    <row r="1047830" spans="1:2">
      <c r="A1047830" s="130"/>
      <c r="B1047830" s="14"/>
    </row>
    <row r="1047831" spans="1:2">
      <c r="A1047831" s="130"/>
      <c r="B1047831" s="14"/>
    </row>
    <row r="1047832" spans="1:2">
      <c r="A1047832" s="130"/>
      <c r="B1047832" s="14"/>
    </row>
    <row r="1047833" spans="1:2">
      <c r="A1047833" s="130"/>
      <c r="B1047833" s="14"/>
    </row>
    <row r="1047834" spans="1:2">
      <c r="A1047834" s="130"/>
      <c r="B1047834" s="14"/>
    </row>
    <row r="1047835" spans="1:2">
      <c r="A1047835" s="130"/>
      <c r="B1047835" s="14"/>
    </row>
    <row r="1047836" spans="1:2">
      <c r="A1047836" s="130"/>
      <c r="B1047836" s="14"/>
    </row>
    <row r="1047837" spans="1:2">
      <c r="A1047837" s="130"/>
      <c r="B1047837" s="14"/>
    </row>
    <row r="1047838" spans="1:2">
      <c r="A1047838" s="130"/>
      <c r="B1047838" s="14"/>
    </row>
    <row r="1047839" spans="1:2">
      <c r="A1047839" s="130"/>
      <c r="B1047839" s="14"/>
    </row>
    <row r="1047840" spans="1:2">
      <c r="A1047840" s="130"/>
      <c r="B1047840" s="14"/>
    </row>
    <row r="1047841" spans="1:2">
      <c r="A1047841" s="130"/>
      <c r="B1047841" s="14"/>
    </row>
    <row r="1047842" spans="1:2">
      <c r="A1047842" s="130"/>
      <c r="B1047842" s="14"/>
    </row>
    <row r="1047843" spans="1:2">
      <c r="A1047843" s="130"/>
      <c r="B1047843" s="14"/>
    </row>
    <row r="1047844" spans="1:2">
      <c r="A1047844" s="130"/>
      <c r="B1047844" s="14"/>
    </row>
    <row r="1047845" spans="1:2">
      <c r="A1047845" s="130"/>
      <c r="B1047845" s="14"/>
    </row>
    <row r="1047846" spans="1:2">
      <c r="A1047846" s="130"/>
      <c r="B1047846" s="14"/>
    </row>
    <row r="1047847" spans="1:2">
      <c r="A1047847" s="130"/>
      <c r="B1047847" s="14"/>
    </row>
    <row r="1047848" spans="1:2">
      <c r="A1047848" s="130"/>
      <c r="B1047848" s="14"/>
    </row>
    <row r="1047849" spans="1:2">
      <c r="A1047849" s="130"/>
      <c r="B1047849" s="14"/>
    </row>
    <row r="1047850" spans="1:2">
      <c r="A1047850" s="130"/>
      <c r="B1047850" s="14"/>
    </row>
    <row r="1047851" spans="1:2">
      <c r="A1047851" s="130"/>
      <c r="B1047851" s="14"/>
    </row>
    <row r="1047852" spans="1:2">
      <c r="A1047852" s="130"/>
      <c r="B1047852" s="14"/>
    </row>
    <row r="1047853" spans="1:2">
      <c r="A1047853" s="130"/>
      <c r="B1047853" s="14"/>
    </row>
    <row r="1047854" spans="1:2">
      <c r="A1047854" s="130"/>
      <c r="B1047854" s="14"/>
    </row>
    <row r="1047855" spans="1:2">
      <c r="A1047855" s="130"/>
      <c r="B1047855" s="14"/>
    </row>
    <row r="1047856" spans="1:2">
      <c r="A1047856" s="130"/>
      <c r="B1047856" s="14"/>
    </row>
    <row r="1047857" spans="1:2">
      <c r="A1047857" s="130"/>
      <c r="B1047857" s="14"/>
    </row>
    <row r="1047858" spans="1:2">
      <c r="A1047858" s="130"/>
      <c r="B1047858" s="14"/>
    </row>
    <row r="1047859" spans="1:2">
      <c r="A1047859" s="130"/>
      <c r="B1047859" s="14"/>
    </row>
    <row r="1047860" spans="1:2">
      <c r="A1047860" s="130"/>
      <c r="B1047860" s="14"/>
    </row>
    <row r="1047861" spans="1:2">
      <c r="A1047861" s="130"/>
      <c r="B1047861" s="14"/>
    </row>
    <row r="1047862" spans="1:2">
      <c r="A1047862" s="130"/>
      <c r="B1047862" s="14"/>
    </row>
    <row r="1047863" spans="1:2">
      <c r="A1047863" s="130"/>
      <c r="B1047863" s="14"/>
    </row>
    <row r="1047864" spans="1:2">
      <c r="A1047864" s="130"/>
      <c r="B1047864" s="14"/>
    </row>
    <row r="1047865" spans="1:2">
      <c r="A1047865" s="130"/>
      <c r="B1047865" s="14"/>
    </row>
    <row r="1047866" spans="1:2">
      <c r="A1047866" s="130"/>
      <c r="B1047866" s="14"/>
    </row>
    <row r="1047867" spans="1:2">
      <c r="A1047867" s="130"/>
      <c r="B1047867" s="14"/>
    </row>
    <row r="1047868" spans="1:2">
      <c r="A1047868" s="130"/>
      <c r="B1047868" s="14"/>
    </row>
    <row r="1047869" spans="1:2">
      <c r="A1047869" s="130"/>
      <c r="B1047869" s="14"/>
    </row>
    <row r="1047870" spans="1:2">
      <c r="A1047870" s="130"/>
      <c r="B1047870" s="14"/>
    </row>
    <row r="1047871" spans="1:2">
      <c r="A1047871" s="130"/>
      <c r="B1047871" s="14"/>
    </row>
    <row r="1047872" spans="1:2">
      <c r="A1047872" s="130"/>
      <c r="B1047872" s="14"/>
    </row>
    <row r="1047873" spans="1:2">
      <c r="A1047873" s="130"/>
      <c r="B1047873" s="14"/>
    </row>
    <row r="1047874" spans="1:2">
      <c r="A1047874" s="130"/>
      <c r="B1047874" s="14"/>
    </row>
    <row r="1047875" spans="1:2">
      <c r="A1047875" s="130"/>
      <c r="B1047875" s="14"/>
    </row>
    <row r="1047876" spans="1:2">
      <c r="A1047876" s="130"/>
      <c r="B1047876" s="14"/>
    </row>
    <row r="1047877" spans="1:2">
      <c r="A1047877" s="130"/>
      <c r="B1047877" s="14"/>
    </row>
    <row r="1047878" spans="1:2">
      <c r="A1047878" s="130"/>
      <c r="B1047878" s="14"/>
    </row>
    <row r="1047879" spans="1:2">
      <c r="A1047879" s="130"/>
      <c r="B1047879" s="14"/>
    </row>
    <row r="1047880" spans="1:2">
      <c r="A1047880" s="130"/>
      <c r="B1047880" s="14"/>
    </row>
    <row r="1047881" spans="1:2">
      <c r="A1047881" s="130"/>
      <c r="B1047881" s="14"/>
    </row>
    <row r="1047882" spans="1:2">
      <c r="A1047882" s="130"/>
      <c r="B1047882" s="14"/>
    </row>
    <row r="1047883" spans="1:2">
      <c r="A1047883" s="130"/>
      <c r="B1047883" s="14"/>
    </row>
    <row r="1047884" spans="1:2">
      <c r="A1047884" s="130"/>
      <c r="B1047884" s="14"/>
    </row>
    <row r="1047885" spans="1:2">
      <c r="A1047885" s="130"/>
      <c r="B1047885" s="14"/>
    </row>
    <row r="1047886" spans="1:2">
      <c r="A1047886" s="130"/>
      <c r="B1047886" s="14"/>
    </row>
    <row r="1047887" spans="1:2">
      <c r="A1047887" s="130"/>
      <c r="B1047887" s="14"/>
    </row>
    <row r="1047888" spans="1:2">
      <c r="A1047888" s="130"/>
      <c r="B1047888" s="14"/>
    </row>
    <row r="1047889" spans="1:2">
      <c r="A1047889" s="130"/>
      <c r="B1047889" s="14"/>
    </row>
    <row r="1047890" spans="1:2">
      <c r="A1047890" s="130"/>
      <c r="B1047890" s="14"/>
    </row>
    <row r="1047891" spans="1:2">
      <c r="A1047891" s="130"/>
      <c r="B1047891" s="14"/>
    </row>
    <row r="1047892" spans="1:2">
      <c r="A1047892" s="130"/>
      <c r="B1047892" s="14"/>
    </row>
    <row r="1047893" spans="1:2">
      <c r="A1047893" s="130"/>
      <c r="B1047893" s="14"/>
    </row>
    <row r="1047894" spans="1:2">
      <c r="A1047894" s="130"/>
      <c r="B1047894" s="14"/>
    </row>
    <row r="1047895" spans="1:2">
      <c r="A1047895" s="130"/>
      <c r="B1047895" s="14"/>
    </row>
    <row r="1047896" spans="1:2">
      <c r="A1047896" s="130"/>
      <c r="B1047896" s="14"/>
    </row>
    <row r="1047897" spans="1:2">
      <c r="A1047897" s="130"/>
      <c r="B1047897" s="14"/>
    </row>
    <row r="1047898" spans="1:2">
      <c r="A1047898" s="130"/>
      <c r="B1047898" s="14"/>
    </row>
    <row r="1047899" spans="1:2">
      <c r="A1047899" s="130"/>
      <c r="B1047899" s="14"/>
    </row>
    <row r="1047900" spans="1:2">
      <c r="A1047900" s="130"/>
      <c r="B1047900" s="14"/>
    </row>
    <row r="1047901" spans="1:2">
      <c r="A1047901" s="130"/>
      <c r="B1047901" s="14"/>
    </row>
    <row r="1047902" spans="1:2">
      <c r="A1047902" s="130"/>
      <c r="B1047902" s="14"/>
    </row>
    <row r="1047903" spans="1:2">
      <c r="A1047903" s="130"/>
      <c r="B1047903" s="14"/>
    </row>
    <row r="1047904" spans="1:2">
      <c r="A1047904" s="130"/>
      <c r="B1047904" s="14"/>
    </row>
    <row r="1047905" spans="1:2">
      <c r="A1047905" s="130"/>
      <c r="B1047905" s="14"/>
    </row>
    <row r="1047906" spans="1:2">
      <c r="A1047906" s="130"/>
      <c r="B1047906" s="14"/>
    </row>
    <row r="1047907" spans="1:2">
      <c r="A1047907" s="130"/>
      <c r="B1047907" s="14"/>
    </row>
    <row r="1047908" spans="1:2">
      <c r="A1047908" s="130"/>
      <c r="B1047908" s="14"/>
    </row>
    <row r="1047909" spans="1:2">
      <c r="A1047909" s="130"/>
      <c r="B1047909" s="14"/>
    </row>
    <row r="1047910" spans="1:2">
      <c r="A1047910" s="130"/>
      <c r="B1047910" s="14"/>
    </row>
    <row r="1047911" spans="1:2">
      <c r="A1047911" s="130"/>
      <c r="B1047911" s="14"/>
    </row>
    <row r="1047912" spans="1:2">
      <c r="A1047912" s="130"/>
      <c r="B1047912" s="14"/>
    </row>
    <row r="1047913" spans="1:2">
      <c r="A1047913" s="130"/>
      <c r="B1047913" s="14"/>
    </row>
    <row r="1047914" spans="1:2">
      <c r="A1047914" s="130"/>
      <c r="B1047914" s="14"/>
    </row>
    <row r="1047915" spans="1:2">
      <c r="A1047915" s="130"/>
      <c r="B1047915" s="14"/>
    </row>
    <row r="1047916" spans="1:2">
      <c r="A1047916" s="130"/>
      <c r="B1047916" s="14"/>
    </row>
    <row r="1047917" spans="1:2">
      <c r="A1047917" s="130"/>
      <c r="B1047917" s="14"/>
    </row>
    <row r="1047918" spans="1:2">
      <c r="A1047918" s="130"/>
      <c r="B1047918" s="14"/>
    </row>
    <row r="1047919" spans="1:2">
      <c r="A1047919" s="130"/>
      <c r="B1047919" s="14"/>
    </row>
    <row r="1047920" spans="1:2">
      <c r="A1047920" s="130"/>
      <c r="B1047920" s="14"/>
    </row>
    <row r="1047921" spans="1:2">
      <c r="A1047921" s="130"/>
      <c r="B1047921" s="14"/>
    </row>
    <row r="1047922" spans="1:2">
      <c r="A1047922" s="130"/>
      <c r="B1047922" s="14"/>
    </row>
    <row r="1047923" spans="1:2">
      <c r="A1047923" s="130"/>
      <c r="B1047923" s="14"/>
    </row>
    <row r="1047924" spans="1:2">
      <c r="A1047924" s="130"/>
      <c r="B1047924" s="14"/>
    </row>
    <row r="1047925" spans="1:2">
      <c r="A1047925" s="130"/>
      <c r="B1047925" s="14"/>
    </row>
    <row r="1047926" spans="1:2">
      <c r="A1047926" s="130"/>
      <c r="B1047926" s="14"/>
    </row>
    <row r="1047927" spans="1:2">
      <c r="A1047927" s="130"/>
      <c r="B1047927" s="14"/>
    </row>
    <row r="1047928" spans="1:2">
      <c r="A1047928" s="130"/>
      <c r="B1047928" s="14"/>
    </row>
    <row r="1047929" spans="1:2">
      <c r="A1047929" s="130"/>
      <c r="B1047929" s="14"/>
    </row>
    <row r="1047930" spans="1:2">
      <c r="A1047930" s="130"/>
      <c r="B1047930" s="14"/>
    </row>
    <row r="1047931" spans="1:2">
      <c r="A1047931" s="130"/>
      <c r="B1047931" s="14"/>
    </row>
    <row r="1047932" spans="1:2">
      <c r="A1047932" s="130"/>
      <c r="B1047932" s="14"/>
    </row>
    <row r="1047933" spans="1:2">
      <c r="A1047933" s="130"/>
      <c r="B1047933" s="14"/>
    </row>
    <row r="1047934" spans="1:2">
      <c r="A1047934" s="130"/>
      <c r="B1047934" s="14"/>
    </row>
    <row r="1047935" spans="1:2">
      <c r="A1047935" s="130"/>
      <c r="B1047935" s="14"/>
    </row>
    <row r="1047936" spans="1:2">
      <c r="A1047936" s="130"/>
      <c r="B1047936" s="14"/>
    </row>
    <row r="1047937" spans="1:2">
      <c r="A1047937" s="130"/>
      <c r="B1047937" s="14"/>
    </row>
    <row r="1047938" spans="1:2">
      <c r="A1047938" s="130"/>
      <c r="B1047938" s="14"/>
    </row>
    <row r="1047939" spans="1:2">
      <c r="A1047939" s="130"/>
      <c r="B1047939" s="14"/>
    </row>
    <row r="1047940" spans="1:2">
      <c r="A1047940" s="130"/>
      <c r="B1047940" s="14"/>
    </row>
    <row r="1047941" spans="1:2">
      <c r="A1047941" s="130"/>
      <c r="B1047941" s="14"/>
    </row>
    <row r="1047942" spans="1:2">
      <c r="A1047942" s="130"/>
      <c r="B1047942" s="14"/>
    </row>
    <row r="1047943" spans="1:2">
      <c r="A1047943" s="130"/>
      <c r="B1047943" s="14"/>
    </row>
    <row r="1047944" spans="1:2">
      <c r="A1047944" s="130"/>
      <c r="B1047944" s="14"/>
    </row>
    <row r="1047945" spans="1:2">
      <c r="A1047945" s="130"/>
      <c r="B1047945" s="14"/>
    </row>
    <row r="1047946" spans="1:2">
      <c r="A1047946" s="130"/>
      <c r="B1047946" s="14"/>
    </row>
    <row r="1047947" spans="1:2">
      <c r="A1047947" s="130"/>
      <c r="B1047947" s="14"/>
    </row>
    <row r="1047948" spans="1:2">
      <c r="A1047948" s="130"/>
      <c r="B1047948" s="14"/>
    </row>
    <row r="1047949" spans="1:2">
      <c r="A1047949" s="130"/>
      <c r="B1047949" s="14"/>
    </row>
    <row r="1047950" spans="1:2">
      <c r="A1047950" s="130"/>
      <c r="B1047950" s="14"/>
    </row>
    <row r="1047951" spans="1:2">
      <c r="A1047951" s="130"/>
      <c r="B1047951" s="14"/>
    </row>
    <row r="1047952" spans="1:2">
      <c r="A1047952" s="130"/>
      <c r="B1047952" s="14"/>
    </row>
    <row r="1047953" spans="1:2">
      <c r="A1047953" s="130"/>
      <c r="B1047953" s="14"/>
    </row>
    <row r="1047954" spans="1:2">
      <c r="A1047954" s="130"/>
      <c r="B1047954" s="14"/>
    </row>
    <row r="1047955" spans="1:2">
      <c r="A1047955" s="130"/>
      <c r="B1047955" s="14"/>
    </row>
    <row r="1047956" spans="1:2">
      <c r="A1047956" s="130"/>
      <c r="B1047956" s="14"/>
    </row>
    <row r="1047957" spans="1:2">
      <c r="A1047957" s="130"/>
      <c r="B1047957" s="14"/>
    </row>
    <row r="1047958" spans="1:2">
      <c r="A1047958" s="130"/>
      <c r="B1047958" s="14"/>
    </row>
    <row r="1047959" spans="1:2">
      <c r="A1047959" s="130"/>
      <c r="B1047959" s="14"/>
    </row>
    <row r="1047960" spans="1:2">
      <c r="A1047960" s="130"/>
      <c r="B1047960" s="14"/>
    </row>
    <row r="1047961" spans="1:2">
      <c r="A1047961" s="130"/>
      <c r="B1047961" s="14"/>
    </row>
    <row r="1047962" spans="1:2">
      <c r="A1047962" s="130"/>
      <c r="B1047962" s="14"/>
    </row>
    <row r="1047963" spans="1:2">
      <c r="A1047963" s="130"/>
      <c r="B1047963" s="14"/>
    </row>
    <row r="1047964" spans="1:2">
      <c r="A1047964" s="130"/>
      <c r="B1047964" s="14"/>
    </row>
    <row r="1047965" spans="1:2">
      <c r="A1047965" s="130"/>
      <c r="B1047965" s="14"/>
    </row>
    <row r="1047966" spans="1:2">
      <c r="A1047966" s="130"/>
      <c r="B1047966" s="14"/>
    </row>
    <row r="1047967" spans="1:2">
      <c r="A1047967" s="130"/>
      <c r="B1047967" s="14"/>
    </row>
    <row r="1047968" spans="1:2">
      <c r="A1047968" s="130"/>
      <c r="B1047968" s="14"/>
    </row>
    <row r="1047969" spans="1:2">
      <c r="A1047969" s="130"/>
      <c r="B1047969" s="14"/>
    </row>
    <row r="1047970" spans="1:2">
      <c r="A1047970" s="130"/>
      <c r="B1047970" s="14"/>
    </row>
    <row r="1047971" spans="1:2">
      <c r="A1047971" s="130"/>
      <c r="B1047971" s="14"/>
    </row>
    <row r="1047972" spans="1:2">
      <c r="A1047972" s="130"/>
      <c r="B1047972" s="14"/>
    </row>
    <row r="1047973" spans="1:2">
      <c r="A1047973" s="130"/>
      <c r="B1047973" s="14"/>
    </row>
    <row r="1047974" spans="1:2">
      <c r="A1047974" s="130"/>
      <c r="B1047974" s="14"/>
    </row>
    <row r="1047975" spans="1:2">
      <c r="A1047975" s="130"/>
      <c r="B1047975" s="14"/>
    </row>
    <row r="1047976" spans="1:2">
      <c r="A1047976" s="130"/>
      <c r="B1047976" s="14"/>
    </row>
    <row r="1047977" spans="1:2">
      <c r="A1047977" s="130"/>
      <c r="B1047977" s="14"/>
    </row>
    <row r="1047978" spans="1:2">
      <c r="A1047978" s="130"/>
      <c r="B1047978" s="14"/>
    </row>
    <row r="1047979" spans="1:2">
      <c r="A1047979" s="130"/>
      <c r="B1047979" s="14"/>
    </row>
    <row r="1047980" spans="1:2">
      <c r="A1047980" s="130"/>
      <c r="B1047980" s="14"/>
    </row>
    <row r="1047981" spans="1:2">
      <c r="A1047981" s="130"/>
      <c r="B1047981" s="14"/>
    </row>
    <row r="1047982" spans="1:2">
      <c r="A1047982" s="130"/>
      <c r="B1047982" s="14"/>
    </row>
    <row r="1047983" spans="1:2">
      <c r="A1047983" s="130"/>
      <c r="B1047983" s="14"/>
    </row>
    <row r="1047984" spans="1:2">
      <c r="A1047984" s="130"/>
      <c r="B1047984" s="14"/>
    </row>
    <row r="1047985" spans="1:2">
      <c r="A1047985" s="130"/>
      <c r="B1047985" s="14"/>
    </row>
    <row r="1047986" spans="1:2">
      <c r="A1047986" s="130"/>
      <c r="B1047986" s="14"/>
    </row>
    <row r="1047987" spans="1:2">
      <c r="A1047987" s="130"/>
      <c r="B1047987" s="14"/>
    </row>
    <row r="1047988" spans="1:2">
      <c r="A1047988" s="130"/>
      <c r="B1047988" s="14"/>
    </row>
    <row r="1047989" spans="1:2">
      <c r="A1047989" s="130"/>
      <c r="B1047989" s="14"/>
    </row>
    <row r="1047990" spans="1:2">
      <c r="A1047990" s="130"/>
      <c r="B1047990" s="14"/>
    </row>
    <row r="1047991" spans="1:2">
      <c r="A1047991" s="130"/>
      <c r="B1047991" s="14"/>
    </row>
    <row r="1047992" spans="1:2">
      <c r="A1047992" s="130"/>
      <c r="B1047992" s="14"/>
    </row>
    <row r="1047993" spans="1:2">
      <c r="A1047993" s="130"/>
      <c r="B1047993" s="14"/>
    </row>
    <row r="1047994" spans="1:2">
      <c r="A1047994" s="130"/>
      <c r="B1047994" s="14"/>
    </row>
    <row r="1047995" spans="1:2">
      <c r="A1047995" s="130"/>
      <c r="B1047995" s="14"/>
    </row>
    <row r="1047996" spans="1:2">
      <c r="A1047996" s="130"/>
      <c r="B1047996" s="14"/>
    </row>
    <row r="1047997" spans="1:2">
      <c r="A1047997" s="130"/>
      <c r="B1047997" s="14"/>
    </row>
    <row r="1047998" spans="1:2">
      <c r="A1047998" s="130"/>
      <c r="B1047998" s="14"/>
    </row>
    <row r="1047999" spans="1:2">
      <c r="A1047999" s="130"/>
      <c r="B1047999" s="14"/>
    </row>
    <row r="1048000" spans="1:2">
      <c r="A1048000" s="130"/>
      <c r="B1048000" s="14"/>
    </row>
    <row r="1048001" spans="1:2">
      <c r="A1048001" s="130"/>
      <c r="B1048001" s="14"/>
    </row>
    <row r="1048002" spans="1:2">
      <c r="A1048002" s="130"/>
      <c r="B1048002" s="14"/>
    </row>
    <row r="1048003" spans="1:2">
      <c r="A1048003" s="130"/>
      <c r="B1048003" s="14"/>
    </row>
    <row r="1048004" spans="1:2">
      <c r="A1048004" s="130"/>
      <c r="B1048004" s="14"/>
    </row>
    <row r="1048005" spans="1:2">
      <c r="A1048005" s="130"/>
      <c r="B1048005" s="14"/>
    </row>
    <row r="1048006" spans="1:2">
      <c r="A1048006" s="130"/>
      <c r="B1048006" s="14"/>
    </row>
    <row r="1048007" spans="1:2">
      <c r="A1048007" s="130"/>
      <c r="B1048007" s="14"/>
    </row>
    <row r="1048008" spans="1:2">
      <c r="A1048008" s="130"/>
      <c r="B1048008" s="14"/>
    </row>
    <row r="1048009" spans="1:2">
      <c r="A1048009" s="130"/>
      <c r="B1048009" s="14"/>
    </row>
    <row r="1048010" spans="1:2">
      <c r="A1048010" s="130"/>
      <c r="B1048010" s="14"/>
    </row>
    <row r="1048011" spans="1:2">
      <c r="A1048011" s="130"/>
      <c r="B1048011" s="14"/>
    </row>
    <row r="1048012" spans="1:2">
      <c r="A1048012" s="130"/>
      <c r="B1048012" s="14"/>
    </row>
    <row r="1048013" spans="1:2">
      <c r="A1048013" s="130"/>
      <c r="B1048013" s="14"/>
    </row>
    <row r="1048014" spans="1:2">
      <c r="A1048014" s="130"/>
      <c r="B1048014" s="14"/>
    </row>
    <row r="1048015" spans="1:2">
      <c r="A1048015" s="130"/>
      <c r="B1048015" s="14"/>
    </row>
    <row r="1048016" spans="1:2">
      <c r="A1048016" s="130"/>
      <c r="B1048016" s="14"/>
    </row>
    <row r="1048017" spans="1:2">
      <c r="A1048017" s="130"/>
      <c r="B1048017" s="14"/>
    </row>
    <row r="1048018" spans="1:2">
      <c r="A1048018" s="130"/>
      <c r="B1048018" s="14"/>
    </row>
    <row r="1048019" spans="1:2">
      <c r="A1048019" s="130"/>
      <c r="B1048019" s="14"/>
    </row>
    <row r="1048020" spans="1:2">
      <c r="A1048020" s="130"/>
      <c r="B1048020" s="14"/>
    </row>
    <row r="1048021" spans="1:2">
      <c r="A1048021" s="130"/>
      <c r="B1048021" s="14"/>
    </row>
    <row r="1048022" spans="1:2">
      <c r="A1048022" s="130"/>
      <c r="B1048022" s="14"/>
    </row>
    <row r="1048023" spans="1:2">
      <c r="A1048023" s="130"/>
      <c r="B1048023" s="14"/>
    </row>
    <row r="1048024" spans="1:2">
      <c r="A1048024" s="130"/>
      <c r="B1048024" s="14"/>
    </row>
    <row r="1048025" spans="1:2">
      <c r="A1048025" s="130"/>
      <c r="B1048025" s="14"/>
    </row>
    <row r="1048026" spans="1:2">
      <c r="A1048026" s="130"/>
      <c r="B1048026" s="14"/>
    </row>
    <row r="1048027" spans="1:2">
      <c r="A1048027" s="130"/>
      <c r="B1048027" s="14"/>
    </row>
    <row r="1048028" spans="1:2">
      <c r="A1048028" s="130"/>
      <c r="B1048028" s="14"/>
    </row>
    <row r="1048029" spans="1:2">
      <c r="A1048029" s="130"/>
      <c r="B1048029" s="14"/>
    </row>
    <row r="1048030" spans="1:2">
      <c r="A1048030" s="130"/>
      <c r="B1048030" s="14"/>
    </row>
    <row r="1048031" spans="1:2">
      <c r="A1048031" s="130"/>
      <c r="B1048031" s="14"/>
    </row>
    <row r="1048032" spans="1:2">
      <c r="A1048032" s="130"/>
      <c r="B1048032" s="14"/>
    </row>
    <row r="1048033" spans="1:2">
      <c r="A1048033" s="130"/>
      <c r="B1048033" s="14"/>
    </row>
    <row r="1048034" spans="1:2">
      <c r="A1048034" s="130"/>
      <c r="B1048034" s="14"/>
    </row>
    <row r="1048035" spans="1:2">
      <c r="A1048035" s="130"/>
      <c r="B1048035" s="14"/>
    </row>
    <row r="1048036" spans="1:2">
      <c r="A1048036" s="130"/>
      <c r="B1048036" s="14"/>
    </row>
    <row r="1048037" spans="1:2">
      <c r="A1048037" s="130"/>
      <c r="B1048037" s="14"/>
    </row>
    <row r="1048038" spans="1:2">
      <c r="A1048038" s="130"/>
      <c r="B1048038" s="14"/>
    </row>
    <row r="1048039" spans="1:2">
      <c r="A1048039" s="130"/>
      <c r="B1048039" s="14"/>
    </row>
    <row r="1048040" spans="1:2">
      <c r="A1048040" s="130"/>
      <c r="B1048040" s="14"/>
    </row>
    <row r="1048041" spans="1:2">
      <c r="A1048041" s="130"/>
      <c r="B1048041" s="14"/>
    </row>
    <row r="1048042" spans="1:2">
      <c r="A1048042" s="130"/>
      <c r="B1048042" s="14"/>
    </row>
    <row r="1048043" spans="1:2">
      <c r="A1048043" s="130"/>
      <c r="B1048043" s="14"/>
    </row>
    <row r="1048044" spans="1:2">
      <c r="A1048044" s="130"/>
      <c r="B1048044" s="14"/>
    </row>
    <row r="1048045" spans="1:2">
      <c r="A1048045" s="130"/>
      <c r="B1048045" s="14"/>
    </row>
    <row r="1048046" spans="1:2">
      <c r="A1048046" s="130"/>
      <c r="B1048046" s="14"/>
    </row>
    <row r="1048047" spans="1:2">
      <c r="A1048047" s="130"/>
      <c r="B1048047" s="14"/>
    </row>
    <row r="1048048" spans="1:2">
      <c r="A1048048" s="130"/>
      <c r="B1048048" s="14"/>
    </row>
    <row r="1048049" spans="1:2">
      <c r="A1048049" s="130"/>
      <c r="B1048049" s="14"/>
    </row>
    <row r="1048050" spans="1:2">
      <c r="A1048050" s="130"/>
      <c r="B1048050" s="14"/>
    </row>
    <row r="1048051" spans="1:2">
      <c r="A1048051" s="130"/>
      <c r="B1048051" s="14"/>
    </row>
    <row r="1048052" spans="1:2">
      <c r="A1048052" s="130"/>
      <c r="B1048052" s="14"/>
    </row>
    <row r="1048053" spans="1:2">
      <c r="A1048053" s="130"/>
      <c r="B1048053" s="14"/>
    </row>
    <row r="1048054" spans="1:2">
      <c r="A1048054" s="130"/>
      <c r="B1048054" s="14"/>
    </row>
    <row r="1048055" spans="1:2">
      <c r="A1048055" s="130"/>
      <c r="B1048055" s="14"/>
    </row>
    <row r="1048056" spans="1:2">
      <c r="A1048056" s="130"/>
      <c r="B1048056" s="14"/>
    </row>
    <row r="1048057" spans="1:2">
      <c r="A1048057" s="130"/>
      <c r="B1048057" s="14"/>
    </row>
    <row r="1048058" spans="1:2">
      <c r="A1048058" s="130"/>
      <c r="B1048058" s="14"/>
    </row>
    <row r="1048059" spans="1:2">
      <c r="A1048059" s="130"/>
      <c r="B1048059" s="14"/>
    </row>
    <row r="1048060" spans="1:2">
      <c r="A1048060" s="130"/>
      <c r="B1048060" s="14"/>
    </row>
    <row r="1048061" spans="1:2">
      <c r="A1048061" s="130"/>
      <c r="B1048061" s="14"/>
    </row>
    <row r="1048062" spans="1:2">
      <c r="A1048062" s="130"/>
      <c r="B1048062" s="14"/>
    </row>
    <row r="1048063" spans="1:2">
      <c r="A1048063" s="130"/>
      <c r="B1048063" s="14"/>
    </row>
    <row r="1048064" spans="1:2">
      <c r="A1048064" s="130"/>
      <c r="B1048064" s="14"/>
    </row>
    <row r="1048065" spans="1:2">
      <c r="A1048065" s="130"/>
      <c r="B1048065" s="14"/>
    </row>
    <row r="1048066" spans="1:2">
      <c r="A1048066" s="130"/>
      <c r="B1048066" s="14"/>
    </row>
    <row r="1048067" spans="1:2">
      <c r="A1048067" s="130"/>
      <c r="B1048067" s="14"/>
    </row>
    <row r="1048068" spans="1:2">
      <c r="A1048068" s="130"/>
      <c r="B1048068" s="14"/>
    </row>
    <row r="1048069" spans="1:2">
      <c r="A1048069" s="130"/>
      <c r="B1048069" s="14"/>
    </row>
    <row r="1048070" spans="1:2">
      <c r="A1048070" s="130"/>
      <c r="B1048070" s="14"/>
    </row>
    <row r="1048071" spans="1:2">
      <c r="A1048071" s="130"/>
      <c r="B1048071" s="14"/>
    </row>
    <row r="1048072" spans="1:2">
      <c r="A1048072" s="130"/>
      <c r="B1048072" s="14"/>
    </row>
    <row r="1048073" spans="1:2">
      <c r="A1048073" s="130"/>
      <c r="B1048073" s="14"/>
    </row>
    <row r="1048074" spans="1:2">
      <c r="A1048074" s="130"/>
      <c r="B1048074" s="14"/>
    </row>
    <row r="1048075" spans="1:2">
      <c r="A1048075" s="130"/>
      <c r="B1048075" s="14"/>
    </row>
    <row r="1048076" spans="1:2">
      <c r="A1048076" s="130"/>
      <c r="B1048076" s="14"/>
    </row>
    <row r="1048077" spans="1:2">
      <c r="A1048077" s="130"/>
      <c r="B1048077" s="14"/>
    </row>
    <row r="1048078" spans="1:2">
      <c r="A1048078" s="130"/>
      <c r="B1048078" s="14"/>
    </row>
    <row r="1048079" spans="1:2">
      <c r="A1048079" s="130"/>
      <c r="B1048079" s="14"/>
    </row>
    <row r="1048080" spans="1:2">
      <c r="A1048080" s="130"/>
      <c r="B1048080" s="14"/>
    </row>
    <row r="1048081" spans="1:2">
      <c r="A1048081" s="130"/>
      <c r="B1048081" s="14"/>
    </row>
    <row r="1048082" spans="1:2">
      <c r="A1048082" s="130"/>
      <c r="B1048082" s="14"/>
    </row>
    <row r="1048083" spans="1:2">
      <c r="A1048083" s="130"/>
      <c r="B1048083" s="14"/>
    </row>
    <row r="1048084" spans="1:2">
      <c r="A1048084" s="130"/>
      <c r="B1048084" s="14"/>
    </row>
    <row r="1048085" spans="1:2">
      <c r="A1048085" s="130"/>
      <c r="B1048085" s="14"/>
    </row>
    <row r="1048086" spans="1:2">
      <c r="A1048086" s="130"/>
      <c r="B1048086" s="14"/>
    </row>
    <row r="1048087" spans="1:2">
      <c r="A1048087" s="130"/>
      <c r="B1048087" s="14"/>
    </row>
    <row r="1048088" spans="1:2">
      <c r="A1048088" s="130"/>
      <c r="B1048088" s="14"/>
    </row>
    <row r="1048089" spans="1:2">
      <c r="A1048089" s="130"/>
      <c r="B1048089" s="14"/>
    </row>
    <row r="1048090" spans="1:2">
      <c r="A1048090" s="130"/>
      <c r="B1048090" s="14"/>
    </row>
    <row r="1048091" spans="1:2">
      <c r="A1048091" s="130"/>
      <c r="B1048091" s="14"/>
    </row>
    <row r="1048092" spans="1:2">
      <c r="A1048092" s="130"/>
      <c r="B1048092" s="14"/>
    </row>
    <row r="1048093" spans="1:2">
      <c r="A1048093" s="130"/>
      <c r="B1048093" s="14"/>
    </row>
    <row r="1048094" spans="1:2">
      <c r="A1048094" s="130"/>
      <c r="B1048094" s="14"/>
    </row>
    <row r="1048095" spans="1:2">
      <c r="A1048095" s="130"/>
      <c r="B1048095" s="14"/>
    </row>
    <row r="1048096" spans="1:2">
      <c r="A1048096" s="130"/>
      <c r="B1048096" s="14"/>
    </row>
    <row r="1048097" spans="1:2">
      <c r="A1048097" s="130"/>
      <c r="B1048097" s="14"/>
    </row>
    <row r="1048098" spans="1:2">
      <c r="A1048098" s="130"/>
      <c r="B1048098" s="14"/>
    </row>
    <row r="1048099" spans="1:2">
      <c r="A1048099" s="130"/>
      <c r="B1048099" s="14"/>
    </row>
    <row r="1048100" spans="1:2">
      <c r="A1048100" s="130"/>
      <c r="B1048100" s="14"/>
    </row>
    <row r="1048101" spans="1:2">
      <c r="A1048101" s="130"/>
      <c r="B1048101" s="14"/>
    </row>
    <row r="1048102" spans="1:2">
      <c r="A1048102" s="130"/>
      <c r="B1048102" s="14"/>
    </row>
    <row r="1048103" spans="1:2">
      <c r="A1048103" s="130"/>
      <c r="B1048103" s="14"/>
    </row>
    <row r="1048104" spans="1:2">
      <c r="A1048104" s="130"/>
      <c r="B1048104" s="14"/>
    </row>
    <row r="1048105" spans="1:2">
      <c r="A1048105" s="130"/>
      <c r="B1048105" s="14"/>
    </row>
    <row r="1048106" spans="1:2">
      <c r="A1048106" s="130"/>
      <c r="B1048106" s="14"/>
    </row>
    <row r="1048107" spans="1:2">
      <c r="A1048107" s="130"/>
      <c r="B1048107" s="14"/>
    </row>
    <row r="1048108" spans="1:2">
      <c r="A1048108" s="130"/>
      <c r="B1048108" s="14"/>
    </row>
    <row r="1048109" spans="1:2">
      <c r="A1048109" s="130"/>
      <c r="B1048109" s="14"/>
    </row>
    <row r="1048110" spans="1:2">
      <c r="A1048110" s="130"/>
      <c r="B1048110" s="14"/>
    </row>
    <row r="1048111" spans="1:2">
      <c r="A1048111" s="130"/>
      <c r="B1048111" s="14"/>
    </row>
    <row r="1048112" spans="1:2">
      <c r="A1048112" s="130"/>
      <c r="B1048112" s="14"/>
    </row>
    <row r="1048113" spans="1:2">
      <c r="A1048113" s="130"/>
      <c r="B1048113" s="14"/>
    </row>
    <row r="1048114" spans="1:2">
      <c r="A1048114" s="130"/>
      <c r="B1048114" s="14"/>
    </row>
    <row r="1048115" spans="1:2">
      <c r="A1048115" s="130"/>
      <c r="B1048115" s="14"/>
    </row>
    <row r="1048116" spans="1:2">
      <c r="A1048116" s="130"/>
      <c r="B1048116" s="14"/>
    </row>
    <row r="1048117" spans="1:2">
      <c r="A1048117" s="130"/>
      <c r="B1048117" s="14"/>
    </row>
    <row r="1048118" spans="1:2">
      <c r="A1048118" s="130"/>
      <c r="B1048118" s="14"/>
    </row>
    <row r="1048119" spans="1:2">
      <c r="A1048119" s="130"/>
      <c r="B1048119" s="14"/>
    </row>
    <row r="1048120" spans="1:2">
      <c r="A1048120" s="130"/>
      <c r="B1048120" s="14"/>
    </row>
    <row r="1048121" spans="1:2">
      <c r="A1048121" s="130"/>
      <c r="B1048121" s="14"/>
    </row>
    <row r="1048122" spans="1:2">
      <c r="A1048122" s="130"/>
      <c r="B1048122" s="14"/>
    </row>
    <row r="1048123" spans="1:2">
      <c r="A1048123" s="130"/>
      <c r="B1048123" s="14"/>
    </row>
    <row r="1048124" spans="1:2">
      <c r="A1048124" s="130"/>
      <c r="B1048124" s="14"/>
    </row>
    <row r="1048125" spans="1:2">
      <c r="A1048125" s="130"/>
      <c r="B1048125" s="14"/>
    </row>
    <row r="1048126" spans="1:2">
      <c r="A1048126" s="130"/>
      <c r="B1048126" s="14"/>
    </row>
    <row r="1048127" spans="1:2">
      <c r="A1048127" s="130"/>
      <c r="B1048127" s="14"/>
    </row>
    <row r="1048128" spans="1:2">
      <c r="A1048128" s="130"/>
      <c r="B1048128" s="14"/>
    </row>
    <row r="1048129" spans="1:2">
      <c r="A1048129" s="130"/>
      <c r="B1048129" s="14"/>
    </row>
    <row r="1048130" spans="1:2">
      <c r="A1048130" s="130"/>
      <c r="B1048130" s="14"/>
    </row>
    <row r="1048131" spans="1:2">
      <c r="A1048131" s="130"/>
      <c r="B1048131" s="14"/>
    </row>
    <row r="1048132" spans="1:2">
      <c r="A1048132" s="130"/>
      <c r="B1048132" s="14"/>
    </row>
    <row r="1048133" spans="1:2">
      <c r="A1048133" s="130"/>
      <c r="B1048133" s="14"/>
    </row>
    <row r="1048134" spans="1:2">
      <c r="A1048134" s="130"/>
      <c r="B1048134" s="14"/>
    </row>
    <row r="1048135" spans="1:2">
      <c r="A1048135" s="130"/>
      <c r="B1048135" s="14"/>
    </row>
    <row r="1048136" spans="1:2">
      <c r="A1048136" s="130"/>
      <c r="B1048136" s="14"/>
    </row>
    <row r="1048137" spans="1:2">
      <c r="A1048137" s="130"/>
      <c r="B1048137" s="14"/>
    </row>
    <row r="1048138" spans="1:2">
      <c r="A1048138" s="130"/>
      <c r="B1048138" s="14"/>
    </row>
    <row r="1048139" spans="1:2">
      <c r="A1048139" s="130"/>
      <c r="B1048139" s="14"/>
    </row>
    <row r="1048140" spans="1:2">
      <c r="A1048140" s="130"/>
      <c r="B1048140" s="14"/>
    </row>
    <row r="1048141" spans="1:2">
      <c r="A1048141" s="130"/>
      <c r="B1048141" s="14"/>
    </row>
    <row r="1048142" spans="1:2">
      <c r="A1048142" s="130"/>
      <c r="B1048142" s="14"/>
    </row>
    <row r="1048143" spans="1:2">
      <c r="A1048143" s="130"/>
      <c r="B1048143" s="14"/>
    </row>
    <row r="1048144" spans="1:2">
      <c r="A1048144" s="130"/>
      <c r="B1048144" s="14"/>
    </row>
    <row r="1048145" spans="1:2">
      <c r="A1048145" s="130"/>
      <c r="B1048145" s="14"/>
    </row>
    <row r="1048146" spans="1:2">
      <c r="A1048146" s="130"/>
      <c r="B1048146" s="14"/>
    </row>
    <row r="1048147" spans="1:2">
      <c r="A1048147" s="130"/>
      <c r="B1048147" s="14"/>
    </row>
    <row r="1048148" spans="1:2">
      <c r="A1048148" s="130"/>
      <c r="B1048148" s="14"/>
    </row>
    <row r="1048149" spans="1:2">
      <c r="A1048149" s="130"/>
      <c r="B1048149" s="14"/>
    </row>
    <row r="1048150" spans="1:2">
      <c r="A1048150" s="130"/>
      <c r="B1048150" s="14"/>
    </row>
    <row r="1048151" spans="1:2">
      <c r="A1048151" s="130"/>
      <c r="B1048151" s="14"/>
    </row>
    <row r="1048152" spans="1:2">
      <c r="A1048152" s="130"/>
      <c r="B1048152" s="14"/>
    </row>
    <row r="1048153" spans="1:2">
      <c r="A1048153" s="130"/>
      <c r="B1048153" s="14"/>
    </row>
    <row r="1048154" spans="1:2">
      <c r="A1048154" s="130"/>
      <c r="B1048154" s="14"/>
    </row>
    <row r="1048155" spans="1:2">
      <c r="A1048155" s="130"/>
      <c r="B1048155" s="14"/>
    </row>
    <row r="1048156" spans="1:2">
      <c r="A1048156" s="130"/>
      <c r="B1048156" s="14"/>
    </row>
    <row r="1048157" spans="1:2">
      <c r="A1048157" s="130"/>
      <c r="B1048157" s="14"/>
    </row>
    <row r="1048158" spans="1:2">
      <c r="A1048158" s="130"/>
      <c r="B1048158" s="14"/>
    </row>
    <row r="1048159" spans="1:2">
      <c r="A1048159" s="130"/>
      <c r="B1048159" s="14"/>
    </row>
    <row r="1048160" spans="1:2">
      <c r="A1048160" s="130"/>
      <c r="B1048160" s="14"/>
    </row>
    <row r="1048161" spans="1:2">
      <c r="A1048161" s="130"/>
      <c r="B1048161" s="14"/>
    </row>
    <row r="1048162" spans="1:2">
      <c r="A1048162" s="130"/>
      <c r="B1048162" s="14"/>
    </row>
    <row r="1048163" spans="1:2">
      <c r="A1048163" s="130"/>
      <c r="B1048163" s="14"/>
    </row>
    <row r="1048164" spans="1:2">
      <c r="A1048164" s="130"/>
      <c r="B1048164" s="14"/>
    </row>
    <row r="1048165" spans="1:2">
      <c r="A1048165" s="130"/>
      <c r="B1048165" s="14"/>
    </row>
    <row r="1048166" spans="1:2">
      <c r="A1048166" s="130"/>
      <c r="B1048166" s="14"/>
    </row>
    <row r="1048167" spans="1:2">
      <c r="A1048167" s="130"/>
      <c r="B1048167" s="14"/>
    </row>
    <row r="1048168" spans="1:2">
      <c r="A1048168" s="130"/>
      <c r="B1048168" s="14"/>
    </row>
    <row r="1048169" spans="1:2">
      <c r="A1048169" s="130"/>
      <c r="B1048169" s="14"/>
    </row>
    <row r="1048170" spans="1:2">
      <c r="A1048170" s="130"/>
      <c r="B1048170" s="14"/>
    </row>
    <row r="1048171" spans="1:2">
      <c r="A1048171" s="130"/>
      <c r="B1048171" s="14"/>
    </row>
    <row r="1048172" spans="1:2">
      <c r="A1048172" s="130"/>
      <c r="B1048172" s="14"/>
    </row>
    <row r="1048173" spans="1:2">
      <c r="A1048173" s="130"/>
      <c r="B1048173" s="14"/>
    </row>
    <row r="1048174" spans="1:2">
      <c r="A1048174" s="130"/>
      <c r="B1048174" s="14"/>
    </row>
    <row r="1048175" spans="1:2">
      <c r="A1048175" s="130"/>
      <c r="B1048175" s="14"/>
    </row>
    <row r="1048176" spans="1:2">
      <c r="A1048176" s="130"/>
      <c r="B1048176" s="14"/>
    </row>
    <row r="1048177" spans="1:2">
      <c r="A1048177" s="130"/>
      <c r="B1048177" s="14"/>
    </row>
    <row r="1048178" spans="1:2">
      <c r="A1048178" s="130"/>
      <c r="B1048178" s="14"/>
    </row>
    <row r="1048179" spans="1:2">
      <c r="A1048179" s="130"/>
      <c r="B1048179" s="14"/>
    </row>
    <row r="1048180" spans="1:2">
      <c r="A1048180" s="130"/>
      <c r="B1048180" s="14"/>
    </row>
    <row r="1048181" spans="1:2">
      <c r="A1048181" s="130"/>
      <c r="B1048181" s="14"/>
    </row>
    <row r="1048182" spans="1:2">
      <c r="A1048182" s="130"/>
      <c r="B1048182" s="14"/>
    </row>
    <row r="1048183" spans="1:2">
      <c r="A1048183" s="130"/>
      <c r="B1048183" s="14"/>
    </row>
    <row r="1048184" spans="1:2">
      <c r="A1048184" s="130"/>
      <c r="B1048184" s="14"/>
    </row>
    <row r="1048185" spans="1:2">
      <c r="A1048185" s="130"/>
      <c r="B1048185" s="14"/>
    </row>
    <row r="1048186" spans="1:2">
      <c r="A1048186" s="130"/>
      <c r="B1048186" s="14"/>
    </row>
    <row r="1048187" spans="1:2">
      <c r="A1048187" s="130"/>
      <c r="B1048187" s="14"/>
    </row>
    <row r="1048188" spans="1:2">
      <c r="A1048188" s="130"/>
      <c r="B1048188" s="14"/>
    </row>
    <row r="1048189" spans="1:2">
      <c r="A1048189" s="130"/>
      <c r="B1048189" s="14"/>
    </row>
    <row r="1048190" spans="1:2">
      <c r="A1048190" s="130"/>
      <c r="B1048190" s="14"/>
    </row>
    <row r="1048191" spans="1:2">
      <c r="A1048191" s="130"/>
      <c r="B1048191" s="14"/>
    </row>
    <row r="1048192" spans="1:2">
      <c r="A1048192" s="130"/>
      <c r="B1048192" s="14"/>
    </row>
    <row r="1048193" spans="1:2">
      <c r="A1048193" s="130"/>
      <c r="B1048193" s="14"/>
    </row>
    <row r="1048194" spans="1:2">
      <c r="A1048194" s="130"/>
      <c r="B1048194" s="14"/>
    </row>
    <row r="1048195" spans="1:2">
      <c r="A1048195" s="130"/>
      <c r="B1048195" s="14"/>
    </row>
    <row r="1048196" spans="1:2">
      <c r="A1048196" s="130"/>
      <c r="B1048196" s="14"/>
    </row>
    <row r="1048197" spans="1:2">
      <c r="A1048197" s="130"/>
      <c r="B1048197" s="14"/>
    </row>
    <row r="1048198" spans="1:2">
      <c r="A1048198" s="130"/>
      <c r="B1048198" s="14"/>
    </row>
    <row r="1048199" spans="1:2">
      <c r="A1048199" s="130"/>
      <c r="B1048199" s="14"/>
    </row>
    <row r="1048200" spans="1:2">
      <c r="A1048200" s="130"/>
      <c r="B1048200" s="14"/>
    </row>
    <row r="1048201" spans="1:2">
      <c r="A1048201" s="130"/>
      <c r="B1048201" s="14"/>
    </row>
    <row r="1048202" spans="1:2">
      <c r="A1048202" s="130"/>
      <c r="B1048202" s="14"/>
    </row>
    <row r="1048203" spans="1:2">
      <c r="A1048203" s="130"/>
      <c r="B1048203" s="14"/>
    </row>
    <row r="1048204" spans="1:2">
      <c r="A1048204" s="130"/>
      <c r="B1048204" s="14"/>
    </row>
    <row r="1048205" spans="1:2">
      <c r="A1048205" s="130"/>
      <c r="B1048205" s="14"/>
    </row>
    <row r="1048206" spans="1:2">
      <c r="A1048206" s="130"/>
      <c r="B1048206" s="14"/>
    </row>
    <row r="1048207" spans="1:2">
      <c r="A1048207" s="130"/>
      <c r="B1048207" s="14"/>
    </row>
    <row r="1048208" spans="1:2">
      <c r="A1048208" s="130"/>
      <c r="B1048208" s="14"/>
    </row>
    <row r="1048209" spans="1:2">
      <c r="A1048209" s="130"/>
      <c r="B1048209" s="14"/>
    </row>
    <row r="1048210" spans="1:2">
      <c r="A1048210" s="130"/>
      <c r="B1048210" s="14"/>
    </row>
    <row r="1048211" spans="1:2">
      <c r="A1048211" s="130"/>
      <c r="B1048211" s="14"/>
    </row>
    <row r="1048212" spans="1:2">
      <c r="A1048212" s="130"/>
      <c r="B1048212" s="14"/>
    </row>
    <row r="1048213" spans="1:2">
      <c r="A1048213" s="130"/>
      <c r="B1048213" s="14"/>
    </row>
    <row r="1048214" spans="1:2">
      <c r="A1048214" s="130"/>
      <c r="B1048214" s="14"/>
    </row>
    <row r="1048215" spans="1:2">
      <c r="A1048215" s="130"/>
      <c r="B1048215" s="14"/>
    </row>
    <row r="1048216" spans="1:2">
      <c r="A1048216" s="130"/>
      <c r="B1048216" s="14"/>
    </row>
    <row r="1048217" spans="1:2">
      <c r="A1048217" s="130"/>
      <c r="B1048217" s="14"/>
    </row>
    <row r="1048218" spans="1:2">
      <c r="A1048218" s="130"/>
      <c r="B1048218" s="14"/>
    </row>
    <row r="1048219" spans="1:2">
      <c r="A1048219" s="130"/>
      <c r="B1048219" s="14"/>
    </row>
    <row r="1048220" spans="1:2">
      <c r="A1048220" s="130"/>
      <c r="B1048220" s="14"/>
    </row>
    <row r="1048221" spans="1:2">
      <c r="A1048221" s="130"/>
      <c r="B1048221" s="14"/>
    </row>
    <row r="1048222" spans="1:2">
      <c r="A1048222" s="130"/>
      <c r="B1048222" s="14"/>
    </row>
    <row r="1048223" spans="1:2">
      <c r="A1048223" s="130"/>
      <c r="B1048223" s="14"/>
    </row>
    <row r="1048224" spans="1:2">
      <c r="A1048224" s="130"/>
      <c r="B1048224" s="14"/>
    </row>
    <row r="1048225" spans="1:2">
      <c r="A1048225" s="130"/>
      <c r="B1048225" s="14"/>
    </row>
    <row r="1048226" spans="1:2">
      <c r="A1048226" s="130"/>
      <c r="B1048226" s="14"/>
    </row>
    <row r="1048227" spans="1:2">
      <c r="A1048227" s="130"/>
      <c r="B1048227" s="14"/>
    </row>
    <row r="1048228" spans="1:2">
      <c r="A1048228" s="130"/>
      <c r="B1048228" s="14"/>
    </row>
    <row r="1048229" spans="1:2">
      <c r="A1048229" s="130"/>
      <c r="B1048229" s="14"/>
    </row>
    <row r="1048230" spans="1:2">
      <c r="A1048230" s="130"/>
      <c r="B1048230" s="14"/>
    </row>
    <row r="1048231" spans="1:2">
      <c r="A1048231" s="130"/>
      <c r="B1048231" s="14"/>
    </row>
    <row r="1048232" spans="1:2">
      <c r="A1048232" s="130"/>
      <c r="B1048232" s="14"/>
    </row>
    <row r="1048233" spans="1:2">
      <c r="A1048233" s="130"/>
      <c r="B1048233" s="14"/>
    </row>
    <row r="1048234" spans="1:2">
      <c r="A1048234" s="130"/>
      <c r="B1048234" s="14"/>
    </row>
    <row r="1048235" spans="1:2">
      <c r="A1048235" s="130"/>
      <c r="B1048235" s="14"/>
    </row>
    <row r="1048236" spans="1:2">
      <c r="A1048236" s="130"/>
      <c r="B1048236" s="14"/>
    </row>
    <row r="1048237" spans="1:2">
      <c r="A1048237" s="130"/>
      <c r="B1048237" s="14"/>
    </row>
    <row r="1048238" spans="1:2">
      <c r="A1048238" s="130"/>
      <c r="B1048238" s="14"/>
    </row>
    <row r="1048239" spans="1:2">
      <c r="A1048239" s="130"/>
      <c r="B1048239" s="14"/>
    </row>
    <row r="1048240" spans="1:2">
      <c r="A1048240" s="130"/>
      <c r="B1048240" s="14"/>
    </row>
    <row r="1048241" spans="1:2">
      <c r="A1048241" s="130"/>
      <c r="B1048241" s="14"/>
    </row>
    <row r="1048242" spans="1:2">
      <c r="A1048242" s="130"/>
      <c r="B1048242" s="14"/>
    </row>
    <row r="1048243" spans="1:2">
      <c r="A1048243" s="130"/>
      <c r="B1048243" s="14"/>
    </row>
    <row r="1048244" spans="1:2">
      <c r="A1048244" s="130"/>
      <c r="B1048244" s="14"/>
    </row>
    <row r="1048245" spans="1:2">
      <c r="A1048245" s="130"/>
      <c r="B1048245" s="14"/>
    </row>
    <row r="1048246" spans="1:2">
      <c r="A1048246" s="130"/>
      <c r="B1048246" s="14"/>
    </row>
    <row r="1048247" spans="1:2">
      <c r="A1048247" s="130"/>
      <c r="B1048247" s="14"/>
    </row>
    <row r="1048248" spans="1:2">
      <c r="A1048248" s="130"/>
      <c r="B1048248" s="14"/>
    </row>
    <row r="1048249" spans="1:2">
      <c r="A1048249" s="130"/>
      <c r="B1048249" s="14"/>
    </row>
    <row r="1048250" spans="1:2">
      <c r="A1048250" s="130"/>
      <c r="B1048250" s="14"/>
    </row>
    <row r="1048251" spans="1:2">
      <c r="A1048251" s="130"/>
      <c r="B1048251" s="14"/>
    </row>
    <row r="1048252" spans="1:2">
      <c r="A1048252" s="130"/>
      <c r="B1048252" s="14"/>
    </row>
    <row r="1048253" spans="1:2">
      <c r="A1048253" s="130"/>
      <c r="B1048253" s="14"/>
    </row>
    <row r="1048254" spans="1:2">
      <c r="A1048254" s="130"/>
      <c r="B1048254" s="14"/>
    </row>
    <row r="1048255" spans="1:2">
      <c r="A1048255" s="130"/>
      <c r="B1048255" s="14"/>
    </row>
    <row r="1048256" spans="1:2">
      <c r="A1048256" s="130"/>
      <c r="B1048256" s="14"/>
    </row>
    <row r="1048257" spans="1:2">
      <c r="A1048257" s="130"/>
      <c r="B1048257" s="14"/>
    </row>
    <row r="1048258" spans="1:2">
      <c r="A1048258" s="130"/>
      <c r="B1048258" s="14"/>
    </row>
    <row r="1048259" spans="1:2">
      <c r="A1048259" s="130"/>
      <c r="B1048259" s="14"/>
    </row>
    <row r="1048260" spans="1:2">
      <c r="A1048260" s="130"/>
      <c r="B1048260" s="14"/>
    </row>
    <row r="1048261" spans="1:2">
      <c r="A1048261" s="130"/>
      <c r="B1048261" s="14"/>
    </row>
    <row r="1048262" spans="1:2">
      <c r="A1048262" s="130"/>
      <c r="B1048262" s="14"/>
    </row>
    <row r="1048263" spans="1:2">
      <c r="A1048263" s="130"/>
      <c r="B1048263" s="14"/>
    </row>
    <row r="1048264" spans="1:2">
      <c r="A1048264" s="130"/>
      <c r="B1048264" s="14"/>
    </row>
    <row r="1048265" spans="1:2">
      <c r="A1048265" s="130"/>
      <c r="B1048265" s="14"/>
    </row>
    <row r="1048266" spans="1:2">
      <c r="A1048266" s="130"/>
      <c r="B1048266" s="14"/>
    </row>
    <row r="1048267" spans="1:2">
      <c r="A1048267" s="130"/>
      <c r="B1048267" s="14"/>
    </row>
    <row r="1048268" spans="1:2">
      <c r="A1048268" s="130"/>
      <c r="B1048268" s="14"/>
    </row>
    <row r="1048269" spans="1:2">
      <c r="A1048269" s="130"/>
      <c r="B1048269" s="14"/>
    </row>
    <row r="1048270" spans="1:2">
      <c r="A1048270" s="130"/>
      <c r="B1048270" s="14"/>
    </row>
    <row r="1048271" spans="1:2">
      <c r="A1048271" s="130"/>
      <c r="B1048271" s="14"/>
    </row>
    <row r="1048272" spans="1:2">
      <c r="A1048272" s="130"/>
      <c r="B1048272" s="14"/>
    </row>
    <row r="1048273" spans="1:2">
      <c r="A1048273" s="130"/>
      <c r="B1048273" s="14"/>
    </row>
    <row r="1048274" spans="1:2">
      <c r="A1048274" s="130"/>
      <c r="B1048274" s="14"/>
    </row>
    <row r="1048275" spans="1:2">
      <c r="A1048275" s="130"/>
      <c r="B1048275" s="14"/>
    </row>
    <row r="1048276" spans="1:2">
      <c r="A1048276" s="130"/>
      <c r="B1048276" s="14"/>
    </row>
    <row r="1048277" spans="1:2">
      <c r="A1048277" s="130"/>
      <c r="B1048277" s="14"/>
    </row>
    <row r="1048278" spans="1:2">
      <c r="A1048278" s="130"/>
      <c r="B1048278" s="14"/>
    </row>
    <row r="1048279" spans="1:2">
      <c r="A1048279" s="130"/>
      <c r="B1048279" s="14"/>
    </row>
    <row r="1048280" spans="1:2">
      <c r="A1048280" s="130"/>
      <c r="B1048280" s="14"/>
    </row>
    <row r="1048281" spans="1:2">
      <c r="A1048281" s="130"/>
      <c r="B1048281" s="14"/>
    </row>
    <row r="1048282" spans="1:2">
      <c r="A1048282" s="130"/>
      <c r="B1048282" s="14"/>
    </row>
    <row r="1048283" spans="1:2">
      <c r="A1048283" s="130"/>
      <c r="B1048283" s="14"/>
    </row>
    <row r="1048284" spans="1:2">
      <c r="A1048284" s="130"/>
      <c r="B1048284" s="14"/>
    </row>
    <row r="1048285" spans="1:2">
      <c r="A1048285" s="130"/>
      <c r="B1048285" s="14"/>
    </row>
    <row r="1048286" spans="1:2">
      <c r="A1048286" s="130"/>
      <c r="B1048286" s="14"/>
    </row>
    <row r="1048287" spans="1:2">
      <c r="A1048287" s="130"/>
      <c r="B1048287" s="14"/>
    </row>
    <row r="1048288" spans="1:2">
      <c r="A1048288" s="130"/>
      <c r="B1048288" s="14"/>
    </row>
    <row r="1048289" spans="1:2">
      <c r="A1048289" s="130"/>
      <c r="B1048289" s="14"/>
    </row>
    <row r="1048290" spans="1:2">
      <c r="A1048290" s="130"/>
      <c r="B1048290" s="14"/>
    </row>
    <row r="1048291" spans="1:2">
      <c r="A1048291" s="130"/>
      <c r="B1048291" s="14"/>
    </row>
    <row r="1048292" spans="1:2">
      <c r="A1048292" s="130"/>
      <c r="B1048292" s="14"/>
    </row>
    <row r="1048293" spans="1:2">
      <c r="A1048293" s="130"/>
      <c r="B1048293" s="14"/>
    </row>
    <row r="1048294" spans="1:2">
      <c r="A1048294" s="130"/>
      <c r="B1048294" s="14"/>
    </row>
    <row r="1048295" spans="1:2">
      <c r="A1048295" s="130"/>
      <c r="B1048295" s="14"/>
    </row>
    <row r="1048296" spans="1:2">
      <c r="A1048296" s="130"/>
      <c r="B1048296" s="14"/>
    </row>
    <row r="1048297" spans="1:2">
      <c r="A1048297" s="130"/>
      <c r="B1048297" s="14"/>
    </row>
    <row r="1048298" spans="1:2">
      <c r="A1048298" s="130"/>
      <c r="B1048298" s="14"/>
    </row>
    <row r="1048299" spans="1:2">
      <c r="A1048299" s="130"/>
      <c r="B1048299" s="14"/>
    </row>
    <row r="1048300" spans="1:2">
      <c r="A1048300" s="130"/>
      <c r="B1048300" s="14"/>
    </row>
    <row r="1048301" spans="1:2">
      <c r="A1048301" s="130"/>
      <c r="B1048301" s="14"/>
    </row>
    <row r="1048302" spans="1:2">
      <c r="A1048302" s="130"/>
      <c r="B1048302" s="14"/>
    </row>
    <row r="1048303" spans="1:2">
      <c r="A1048303" s="130"/>
      <c r="B1048303" s="14"/>
    </row>
    <row r="1048304" spans="1:2">
      <c r="A1048304" s="130"/>
      <c r="B1048304" s="14"/>
    </row>
    <row r="1048305" spans="1:2">
      <c r="A1048305" s="130"/>
      <c r="B1048305" s="14"/>
    </row>
    <row r="1048306" spans="1:2">
      <c r="A1048306" s="130"/>
      <c r="B1048306" s="14"/>
    </row>
    <row r="1048307" spans="1:2">
      <c r="A1048307" s="130"/>
      <c r="B1048307" s="14"/>
    </row>
    <row r="1048308" spans="1:2">
      <c r="A1048308" s="130"/>
      <c r="B1048308" s="14"/>
    </row>
    <row r="1048309" spans="1:2">
      <c r="A1048309" s="130"/>
      <c r="B1048309" s="14"/>
    </row>
    <row r="1048310" spans="1:2">
      <c r="A1048310" s="130"/>
      <c r="B1048310" s="14"/>
    </row>
    <row r="1048311" spans="1:2">
      <c r="A1048311" s="130"/>
      <c r="B1048311" s="14"/>
    </row>
    <row r="1048312" spans="1:2">
      <c r="A1048312" s="130"/>
      <c r="B1048312" s="14"/>
    </row>
    <row r="1048313" spans="1:2">
      <c r="A1048313" s="130"/>
      <c r="B1048313" s="14"/>
    </row>
    <row r="1048314" spans="1:2">
      <c r="A1048314" s="130"/>
      <c r="B1048314" s="14"/>
    </row>
    <row r="1048315" spans="1:2">
      <c r="A1048315" s="130"/>
      <c r="B1048315" s="14"/>
    </row>
    <row r="1048316" spans="1:2">
      <c r="A1048316" s="130"/>
      <c r="B1048316" s="14"/>
    </row>
    <row r="1048317" spans="1:2">
      <c r="A1048317" s="130"/>
      <c r="B1048317" s="14"/>
    </row>
    <row r="1048318" spans="1:2">
      <c r="A1048318" s="130"/>
      <c r="B1048318" s="14"/>
    </row>
    <row r="1048319" spans="1:2">
      <c r="A1048319" s="130"/>
      <c r="B1048319" s="14"/>
    </row>
    <row r="1048320" spans="1:2">
      <c r="A1048320" s="130"/>
      <c r="B1048320" s="14"/>
    </row>
    <row r="1048321" spans="1:2">
      <c r="A1048321" s="130"/>
      <c r="B1048321" s="14"/>
    </row>
    <row r="1048322" spans="1:2">
      <c r="A1048322" s="130"/>
      <c r="B1048322" s="14"/>
    </row>
    <row r="1048323" spans="1:2">
      <c r="A1048323" s="130"/>
      <c r="B1048323" s="14"/>
    </row>
    <row r="1048324" spans="1:2">
      <c r="A1048324" s="130"/>
      <c r="B1048324" s="14"/>
    </row>
    <row r="1048325" spans="1:2">
      <c r="A1048325" s="130"/>
      <c r="B1048325" s="14"/>
    </row>
    <row r="1048326" spans="1:2">
      <c r="A1048326" s="130"/>
      <c r="B1048326" s="14"/>
    </row>
    <row r="1048327" spans="1:2">
      <c r="A1048327" s="130"/>
      <c r="B1048327" s="14"/>
    </row>
    <row r="1048328" spans="1:2">
      <c r="A1048328" s="130"/>
      <c r="B1048328" s="14"/>
    </row>
    <row r="1048329" spans="1:2">
      <c r="A1048329" s="130"/>
      <c r="B1048329" s="14"/>
    </row>
    <row r="1048330" spans="1:2">
      <c r="A1048330" s="130"/>
      <c r="B1048330" s="14"/>
    </row>
    <row r="1048331" spans="1:2">
      <c r="A1048331" s="130"/>
      <c r="B1048331" s="14"/>
    </row>
    <row r="1048332" spans="1:2">
      <c r="A1048332" s="130"/>
      <c r="B1048332" s="14"/>
    </row>
    <row r="1048333" spans="1:2">
      <c r="A1048333" s="130"/>
      <c r="B1048333" s="14"/>
    </row>
    <row r="1048334" spans="1:2">
      <c r="A1048334" s="130"/>
      <c r="B1048334" s="14"/>
    </row>
    <row r="1048335" spans="1:2">
      <c r="A1048335" s="130"/>
      <c r="B1048335" s="14"/>
    </row>
    <row r="1048336" spans="1:2">
      <c r="A1048336" s="130"/>
      <c r="B1048336" s="14"/>
    </row>
    <row r="1048337" spans="1:2">
      <c r="A1048337" s="130"/>
      <c r="B1048337" s="14"/>
    </row>
    <row r="1048338" spans="1:2">
      <c r="A1048338" s="130"/>
      <c r="B1048338" s="14"/>
    </row>
    <row r="1048339" spans="1:2">
      <c r="A1048339" s="130"/>
      <c r="B1048339" s="14"/>
    </row>
    <row r="1048340" spans="1:2">
      <c r="A1048340" s="130"/>
      <c r="B1048340" s="14"/>
    </row>
    <row r="1048341" spans="1:2">
      <c r="A1048341" s="130"/>
      <c r="B1048341" s="14"/>
    </row>
    <row r="1048342" spans="1:2">
      <c r="A1048342" s="130"/>
      <c r="B1048342" s="14"/>
    </row>
    <row r="1048343" spans="1:2">
      <c r="A1048343" s="130"/>
      <c r="B1048343" s="14"/>
    </row>
    <row r="1048344" spans="1:2">
      <c r="A1048344" s="130"/>
      <c r="B1048344" s="14"/>
    </row>
    <row r="1048345" spans="1:2">
      <c r="A1048345" s="130"/>
      <c r="B1048345" s="14"/>
    </row>
    <row r="1048346" spans="1:2">
      <c r="A1048346" s="130"/>
      <c r="B1048346" s="14"/>
    </row>
    <row r="1048347" spans="1:2">
      <c r="A1048347" s="130"/>
      <c r="B1048347" s="14"/>
    </row>
    <row r="1048348" spans="1:2">
      <c r="A1048348" s="130"/>
      <c r="B1048348" s="14"/>
    </row>
    <row r="1048349" spans="1:2">
      <c r="A1048349" s="130"/>
      <c r="B1048349" s="14"/>
    </row>
    <row r="1048350" spans="1:2">
      <c r="A1048350" s="130"/>
      <c r="B1048350" s="14"/>
    </row>
    <row r="1048351" spans="1:2">
      <c r="A1048351" s="130"/>
      <c r="B1048351" s="14"/>
    </row>
    <row r="1048352" spans="1:2">
      <c r="A1048352" s="130"/>
      <c r="B1048352" s="14"/>
    </row>
    <row r="1048353" spans="1:2">
      <c r="A1048353" s="130"/>
      <c r="B1048353" s="14"/>
    </row>
    <row r="1048354" spans="1:2">
      <c r="A1048354" s="130"/>
      <c r="B1048354" s="14"/>
    </row>
    <row r="1048355" spans="1:2">
      <c r="A1048355" s="130"/>
      <c r="B1048355" s="14"/>
    </row>
    <row r="1048356" spans="1:2">
      <c r="A1048356" s="130"/>
      <c r="B1048356" s="14"/>
    </row>
    <row r="1048357" spans="1:2">
      <c r="A1048357" s="130"/>
      <c r="B1048357" s="14"/>
    </row>
    <row r="1048358" spans="1:2">
      <c r="A1048358" s="130"/>
      <c r="B1048358" s="14"/>
    </row>
    <row r="1048359" spans="1:2">
      <c r="A1048359" s="130"/>
      <c r="B1048359" s="14"/>
    </row>
    <row r="1048360" spans="1:2">
      <c r="A1048360" s="130"/>
      <c r="B1048360" s="14"/>
    </row>
    <row r="1048361" spans="1:2">
      <c r="A1048361" s="130"/>
      <c r="B1048361" s="14"/>
    </row>
    <row r="1048362" spans="1:2">
      <c r="A1048362" s="130"/>
      <c r="B1048362" s="14"/>
    </row>
    <row r="1048363" spans="1:2">
      <c r="A1048363" s="130"/>
      <c r="B1048363" s="14"/>
    </row>
    <row r="1048364" spans="1:2">
      <c r="A1048364" s="130"/>
      <c r="B1048364" s="14"/>
    </row>
    <row r="1048365" spans="1:2">
      <c r="A1048365" s="130"/>
      <c r="B1048365" s="14"/>
    </row>
    <row r="1048366" spans="1:2">
      <c r="A1048366" s="130"/>
      <c r="B1048366" s="14"/>
    </row>
    <row r="1048367" spans="1:2">
      <c r="A1048367" s="130"/>
      <c r="B1048367" s="14"/>
    </row>
    <row r="1048368" spans="1:2">
      <c r="A1048368" s="130"/>
      <c r="B1048368" s="14"/>
    </row>
    <row r="1048369" spans="1:2">
      <c r="A1048369" s="130"/>
      <c r="B1048369" s="14"/>
    </row>
    <row r="1048370" spans="1:2">
      <c r="A1048370" s="130"/>
      <c r="B1048370" s="14"/>
    </row>
    <row r="1048371" spans="1:2">
      <c r="A1048371" s="130"/>
      <c r="B1048371" s="14"/>
    </row>
    <row r="1048372" spans="1:2">
      <c r="A1048372" s="130"/>
      <c r="B1048372" s="14"/>
    </row>
    <row r="1048373" spans="1:2">
      <c r="A1048373" s="130"/>
      <c r="B1048373" s="14"/>
    </row>
    <row r="1048374" spans="1:2">
      <c r="A1048374" s="130"/>
      <c r="B1048374" s="14"/>
    </row>
    <row r="1048375" spans="1:2">
      <c r="A1048375" s="130"/>
      <c r="B1048375" s="14"/>
    </row>
    <row r="1048376" spans="1:2">
      <c r="A1048376" s="130"/>
      <c r="B1048376" s="14"/>
    </row>
    <row r="1048377" spans="1:2">
      <c r="A1048377" s="130"/>
      <c r="B1048377" s="14"/>
    </row>
    <row r="1048378" spans="1:2">
      <c r="A1048378" s="130"/>
      <c r="B1048378" s="14"/>
    </row>
    <row r="1048379" spans="1:2">
      <c r="A1048379" s="130"/>
      <c r="B1048379" s="14"/>
    </row>
    <row r="1048380" spans="1:2">
      <c r="A1048380" s="130"/>
      <c r="B1048380" s="14"/>
    </row>
    <row r="1048381" spans="1:2">
      <c r="A1048381" s="130"/>
      <c r="B1048381" s="14"/>
    </row>
    <row r="1048382" spans="1:2">
      <c r="A1048382" s="130"/>
      <c r="B1048382" s="14"/>
    </row>
    <row r="1048383" spans="1:2">
      <c r="A1048383" s="130"/>
      <c r="B1048383" s="14"/>
    </row>
    <row r="1048384" spans="1:2">
      <c r="A1048384" s="130"/>
      <c r="B1048384" s="14"/>
    </row>
    <row r="1048385" spans="1:2">
      <c r="A1048385" s="130"/>
      <c r="B1048385" s="14"/>
    </row>
    <row r="1048386" spans="1:2">
      <c r="A1048386" s="130"/>
      <c r="B1048386" s="14"/>
    </row>
    <row r="1048387" spans="1:2">
      <c r="A1048387" s="130"/>
      <c r="B1048387" s="14"/>
    </row>
    <row r="1048388" spans="1:2">
      <c r="A1048388" s="130"/>
      <c r="B1048388" s="14"/>
    </row>
    <row r="1048389" spans="1:2">
      <c r="A1048389" s="130"/>
      <c r="B1048389" s="14"/>
    </row>
    <row r="1048390" spans="1:2">
      <c r="A1048390" s="130"/>
      <c r="B1048390" s="14"/>
    </row>
    <row r="1048391" spans="1:2">
      <c r="A1048391" s="130"/>
      <c r="B1048391" s="14"/>
    </row>
    <row r="1048392" spans="1:2">
      <c r="A1048392" s="130"/>
      <c r="B1048392" s="14"/>
    </row>
    <row r="1048393" spans="1:2">
      <c r="A1048393" s="130"/>
      <c r="B1048393" s="14"/>
    </row>
    <row r="1048394" spans="1:2">
      <c r="A1048394" s="130"/>
      <c r="B1048394" s="14"/>
    </row>
    <row r="1048395" spans="1:2">
      <c r="A1048395" s="130"/>
      <c r="B1048395" s="14"/>
    </row>
    <row r="1048396" spans="1:2">
      <c r="A1048396" s="130"/>
      <c r="B1048396" s="14"/>
    </row>
    <row r="1048397" spans="1:2">
      <c r="A1048397" s="130"/>
      <c r="B1048397" s="14"/>
    </row>
    <row r="1048398" spans="1:2">
      <c r="A1048398" s="130"/>
      <c r="B1048398" s="14"/>
    </row>
    <row r="1048399" spans="1:2">
      <c r="A1048399" s="130"/>
      <c r="B1048399" s="14"/>
    </row>
    <row r="1048400" spans="1:2">
      <c r="A1048400" s="130"/>
      <c r="B1048400" s="14"/>
    </row>
    <row r="1048401" spans="1:2">
      <c r="A1048401" s="130"/>
      <c r="B1048401" s="14"/>
    </row>
    <row r="1048402" spans="1:2">
      <c r="A1048402" s="130"/>
      <c r="B1048402" s="14"/>
    </row>
    <row r="1048403" spans="1:2">
      <c r="A1048403" s="130"/>
      <c r="B1048403" s="14"/>
    </row>
    <row r="1048404" spans="1:2">
      <c r="A1048404" s="130"/>
      <c r="B1048404" s="14"/>
    </row>
    <row r="1048405" spans="1:2">
      <c r="A1048405" s="130"/>
      <c r="B1048405" s="14"/>
    </row>
    <row r="1048406" spans="1:2">
      <c r="A1048406" s="130"/>
      <c r="B1048406" s="14"/>
    </row>
    <row r="1048407" spans="1:2">
      <c r="A1048407" s="130"/>
      <c r="B1048407" s="14"/>
    </row>
    <row r="1048408" spans="1:2">
      <c r="A1048408" s="130"/>
      <c r="B1048408" s="14"/>
    </row>
    <row r="1048409" spans="1:2">
      <c r="A1048409" s="130"/>
      <c r="B1048409" s="14"/>
    </row>
    <row r="1048410" spans="1:2">
      <c r="A1048410" s="130"/>
      <c r="B1048410" s="14"/>
    </row>
    <row r="1048411" spans="1:2">
      <c r="A1048411" s="130"/>
      <c r="B1048411" s="14"/>
    </row>
    <row r="1048412" spans="1:2">
      <c r="A1048412" s="130"/>
      <c r="B1048412" s="14"/>
    </row>
    <row r="1048413" spans="1:2">
      <c r="A1048413" s="130"/>
      <c r="B1048413" s="14"/>
    </row>
    <row r="1048414" spans="1:2">
      <c r="A1048414" s="130"/>
      <c r="B1048414" s="14"/>
    </row>
    <row r="1048415" spans="1:2">
      <c r="A1048415" s="130"/>
      <c r="B1048415" s="14"/>
    </row>
    <row r="1048416" spans="1:2">
      <c r="A1048416" s="130"/>
      <c r="B1048416" s="14"/>
    </row>
    <row r="1048417" spans="1:2">
      <c r="A1048417" s="130"/>
      <c r="B1048417" s="14"/>
    </row>
    <row r="1048418" spans="1:2">
      <c r="A1048418" s="130"/>
      <c r="B1048418" s="14"/>
    </row>
    <row r="1048419" spans="1:2">
      <c r="A1048419" s="130"/>
      <c r="B1048419" s="14"/>
    </row>
    <row r="1048420" spans="1:2">
      <c r="A1048420" s="130"/>
      <c r="B1048420" s="14"/>
    </row>
    <row r="1048421" spans="1:2">
      <c r="A1048421" s="130"/>
      <c r="B1048421" s="14"/>
    </row>
    <row r="1048422" spans="1:2">
      <c r="A1048422" s="130"/>
      <c r="B1048422" s="14"/>
    </row>
    <row r="1048423" spans="1:2">
      <c r="A1048423" s="130"/>
      <c r="B1048423" s="14"/>
    </row>
    <row r="1048424" spans="1:2">
      <c r="A1048424" s="130"/>
      <c r="B1048424" s="14"/>
    </row>
    <row r="1048425" spans="1:2">
      <c r="A1048425" s="130"/>
      <c r="B1048425" s="14"/>
    </row>
    <row r="1048426" spans="1:2">
      <c r="A1048426" s="130"/>
      <c r="B1048426" s="14"/>
    </row>
    <row r="1048427" spans="1:2">
      <c r="A1048427" s="130"/>
      <c r="B1048427" s="14"/>
    </row>
    <row r="1048428" spans="1:2">
      <c r="A1048428" s="130"/>
      <c r="B1048428" s="14"/>
    </row>
    <row r="1048429" spans="1:2">
      <c r="A1048429" s="130"/>
      <c r="B1048429" s="14"/>
    </row>
    <row r="1048430" spans="1:2">
      <c r="A1048430" s="130"/>
      <c r="B1048430" s="14"/>
    </row>
    <row r="1048431" spans="1:2">
      <c r="A1048431" s="130"/>
      <c r="B1048431" s="14"/>
    </row>
    <row r="1048432" spans="1:2">
      <c r="A1048432" s="130"/>
      <c r="B1048432" s="14"/>
    </row>
    <row r="1048433" spans="1:2">
      <c r="A1048433" s="130"/>
      <c r="B1048433" s="14"/>
    </row>
    <row r="1048434" spans="1:2">
      <c r="A1048434" s="130"/>
      <c r="B1048434" s="14"/>
    </row>
    <row r="1048435" spans="1:2">
      <c r="A1048435" s="130"/>
      <c r="B1048435" s="14"/>
    </row>
    <row r="1048436" spans="1:2">
      <c r="A1048436" s="130"/>
      <c r="B1048436" s="14"/>
    </row>
    <row r="1048437" spans="1:2">
      <c r="A1048437" s="130"/>
      <c r="B1048437" s="14"/>
    </row>
    <row r="1048438" spans="1:2">
      <c r="A1048438" s="130"/>
      <c r="B1048438" s="14"/>
    </row>
    <row r="1048439" spans="1:2">
      <c r="A1048439" s="130"/>
      <c r="B1048439" s="14"/>
    </row>
    <row r="1048440" spans="1:2">
      <c r="A1048440" s="130"/>
      <c r="B1048440" s="14"/>
    </row>
    <row r="1048441" spans="1:2">
      <c r="A1048441" s="130"/>
      <c r="B1048441" s="14"/>
    </row>
    <row r="1048442" spans="1:2">
      <c r="A1048442" s="130"/>
      <c r="B1048442" s="14"/>
    </row>
    <row r="1048443" spans="1:2">
      <c r="A1048443" s="130"/>
      <c r="B1048443" s="14"/>
    </row>
    <row r="1048444" spans="1:2">
      <c r="A1048444" s="130"/>
      <c r="B1048444" s="14"/>
    </row>
    <row r="1048445" spans="1:2">
      <c r="A1048445" s="130"/>
      <c r="B1048445" s="14"/>
    </row>
    <row r="1048446" spans="1:2">
      <c r="A1048446" s="130"/>
      <c r="B1048446" s="14"/>
    </row>
    <row r="1048447" spans="1:2">
      <c r="A1048447" s="130"/>
      <c r="B1048447" s="14"/>
    </row>
    <row r="1048448" spans="1:2">
      <c r="A1048448" s="130"/>
      <c r="B1048448" s="14"/>
    </row>
    <row r="1048449" spans="1:2">
      <c r="A1048449" s="130"/>
      <c r="B1048449" s="14"/>
    </row>
    <row r="1048450" spans="1:2">
      <c r="A1048450" s="130"/>
      <c r="B1048450" s="14"/>
    </row>
    <row r="1048451" spans="1:2">
      <c r="A1048451" s="130"/>
      <c r="B1048451" s="14"/>
    </row>
    <row r="1048452" spans="1:2">
      <c r="A1048452" s="130"/>
      <c r="B1048452" s="14"/>
    </row>
    <row r="1048453" spans="1:2">
      <c r="A1048453" s="130"/>
      <c r="B1048453" s="14"/>
    </row>
    <row r="1048454" spans="1:2">
      <c r="A1048454" s="130"/>
      <c r="B1048454" s="14"/>
    </row>
    <row r="1048455" spans="1:2">
      <c r="A1048455" s="130"/>
      <c r="B1048455" s="14"/>
    </row>
    <row r="1048456" spans="1:2">
      <c r="A1048456" s="130"/>
      <c r="B1048456" s="14"/>
    </row>
    <row r="1048457" spans="1:2">
      <c r="A1048457" s="130"/>
      <c r="B1048457" s="14"/>
    </row>
    <row r="1048458" spans="1:2">
      <c r="A1048458" s="130"/>
      <c r="B1048458" s="14"/>
    </row>
    <row r="1048459" spans="1:2">
      <c r="A1048459" s="130"/>
      <c r="B1048459" s="14"/>
    </row>
    <row r="1048460" spans="1:2">
      <c r="A1048460" s="130"/>
      <c r="B1048460" s="14"/>
    </row>
    <row r="1048461" spans="1:2">
      <c r="A1048461" s="130"/>
      <c r="B1048461" s="14"/>
    </row>
    <row r="1048462" spans="1:2">
      <c r="A1048462" s="130"/>
      <c r="B1048462" s="14"/>
    </row>
    <row r="1048463" spans="1:2">
      <c r="A1048463" s="130"/>
      <c r="B1048463" s="14"/>
    </row>
    <row r="1048464" spans="1:2">
      <c r="A1048464" s="130"/>
      <c r="B1048464" s="14"/>
    </row>
    <row r="1048465" spans="1:2">
      <c r="A1048465" s="130"/>
      <c r="B1048465" s="14"/>
    </row>
    <row r="1048466" spans="1:2">
      <c r="A1048466" s="130"/>
      <c r="B1048466" s="14"/>
    </row>
    <row r="1048467" spans="1:2">
      <c r="A1048467" s="130"/>
      <c r="B1048467" s="14"/>
    </row>
    <row r="1048468" spans="1:2">
      <c r="A1048468" s="130"/>
      <c r="B1048468" s="14"/>
    </row>
    <row r="1048469" spans="1:2">
      <c r="A1048469" s="130"/>
      <c r="B1048469" s="14"/>
    </row>
    <row r="1048470" spans="1:2">
      <c r="A1048470" s="130"/>
      <c r="B1048470" s="14"/>
    </row>
    <row r="1048471" spans="1:2">
      <c r="A1048471" s="130"/>
      <c r="B1048471" s="14"/>
    </row>
    <row r="1048472" spans="1:2">
      <c r="A1048472" s="130"/>
      <c r="B1048472" s="14"/>
    </row>
    <row r="1048473" spans="1:2">
      <c r="A1048473" s="130"/>
      <c r="B1048473" s="14"/>
    </row>
    <row r="1048474" spans="1:2">
      <c r="A1048474" s="130"/>
      <c r="B1048474" s="14"/>
    </row>
    <row r="1048475" spans="1:2">
      <c r="A1048475" s="130"/>
      <c r="B1048475" s="14"/>
    </row>
    <row r="1048476" spans="1:2">
      <c r="A1048476" s="130"/>
      <c r="B1048476" s="14"/>
    </row>
    <row r="1048477" spans="1:2">
      <c r="A1048477" s="130"/>
      <c r="B1048477" s="14"/>
    </row>
    <row r="1048478" spans="1:2">
      <c r="A1048478" s="130"/>
      <c r="B1048478" s="14"/>
    </row>
    <row r="1048479" spans="1:2">
      <c r="A1048479" s="130"/>
      <c r="B1048479" s="14"/>
    </row>
    <row r="1048480" spans="1:2">
      <c r="A1048480" s="130"/>
      <c r="B1048480" s="14"/>
    </row>
    <row r="1048481" spans="1:2">
      <c r="A1048481" s="130"/>
      <c r="B1048481" s="14"/>
    </row>
    <row r="1048482" spans="1:2">
      <c r="A1048482" s="130"/>
      <c r="B1048482" s="14"/>
    </row>
    <row r="1048483" spans="1:2">
      <c r="A1048483" s="130"/>
      <c r="B1048483" s="14"/>
    </row>
    <row r="1048484" spans="1:2">
      <c r="A1048484" s="130"/>
      <c r="B1048484" s="14"/>
    </row>
    <row r="1048485" spans="1:2">
      <c r="A1048485" s="130"/>
      <c r="B1048485" s="14"/>
    </row>
    <row r="1048486" spans="1:2">
      <c r="A1048486" s="130"/>
      <c r="B1048486" s="14"/>
    </row>
    <row r="1048487" spans="1:2">
      <c r="A1048487" s="130"/>
      <c r="B1048487" s="14"/>
    </row>
    <row r="1048488" spans="1:2">
      <c r="A1048488" s="130"/>
      <c r="B1048488" s="14"/>
    </row>
    <row r="1048489" spans="1:2">
      <c r="A1048489" s="130"/>
      <c r="B1048489" s="14"/>
    </row>
    <row r="1048490" spans="1:2">
      <c r="A1048490" s="130"/>
      <c r="B1048490" s="14"/>
    </row>
    <row r="1048491" spans="1:2">
      <c r="A1048491" s="130"/>
      <c r="B1048491" s="14"/>
    </row>
    <row r="1048492" spans="1:2">
      <c r="A1048492" s="130"/>
      <c r="B1048492" s="14"/>
    </row>
    <row r="1048493" spans="1:2">
      <c r="A1048493" s="130"/>
      <c r="B1048493" s="14"/>
    </row>
    <row r="1048494" spans="1:2">
      <c r="A1048494" s="130"/>
      <c r="B1048494" s="14"/>
    </row>
    <row r="1048495" spans="1:2">
      <c r="A1048495" s="130"/>
      <c r="B1048495" s="14"/>
    </row>
    <row r="1048496" spans="1:2">
      <c r="A1048496" s="130"/>
      <c r="B1048496" s="14"/>
    </row>
    <row r="1048497" spans="1:2">
      <c r="A1048497" s="130"/>
      <c r="B1048497" s="14"/>
    </row>
    <row r="1048498" spans="1:2">
      <c r="A1048498" s="130"/>
      <c r="B1048498" s="14"/>
    </row>
    <row r="1048499" spans="1:2">
      <c r="A1048499" s="130"/>
      <c r="B1048499" s="14"/>
    </row>
    <row r="1048500" spans="1:2">
      <c r="A1048500" s="130"/>
      <c r="B1048500" s="14"/>
    </row>
    <row r="1048501" spans="1:2">
      <c r="A1048501" s="130"/>
      <c r="B1048501" s="14"/>
    </row>
    <row r="1048502" spans="1:2">
      <c r="A1048502" s="130"/>
      <c r="B1048502" s="14"/>
    </row>
    <row r="1048503" spans="1:2">
      <c r="A1048503" s="130"/>
      <c r="B1048503" s="14"/>
    </row>
    <row r="1048504" spans="1:2">
      <c r="A1048504" s="130"/>
      <c r="B1048504" s="14"/>
    </row>
    <row r="1048505" spans="1:2">
      <c r="A1048505" s="130"/>
      <c r="B1048505" s="14"/>
    </row>
    <row r="1048506" spans="1:2">
      <c r="A1048506" s="130"/>
      <c r="B1048506" s="14"/>
    </row>
    <row r="1048507" spans="1:2">
      <c r="A1048507" s="130"/>
      <c r="B1048507" s="14"/>
    </row>
    <row r="1048508" spans="1:2">
      <c r="A1048508" s="130"/>
      <c r="B1048508" s="14"/>
    </row>
    <row r="1048509" spans="1:2">
      <c r="A1048509" s="130"/>
      <c r="B1048509" s="14"/>
    </row>
    <row r="1048510" spans="1:2">
      <c r="A1048510" s="130"/>
      <c r="B1048510" s="14"/>
    </row>
    <row r="1048511" spans="1:2">
      <c r="A1048511" s="130"/>
      <c r="B1048511" s="14"/>
    </row>
    <row r="1048512" spans="1:2">
      <c r="A1048512" s="130"/>
      <c r="B1048512" s="14"/>
    </row>
    <row r="1048513" spans="1:2">
      <c r="A1048513" s="130"/>
      <c r="B1048513" s="14"/>
    </row>
    <row r="1048514" spans="1:2">
      <c r="A1048514" s="130"/>
      <c r="B1048514" s="14"/>
    </row>
    <row r="1048515" spans="1:2">
      <c r="A1048515" s="130"/>
      <c r="B1048515" s="14"/>
    </row>
    <row r="1048516" spans="1:2">
      <c r="A1048516" s="130"/>
      <c r="B1048516" s="14"/>
    </row>
    <row r="1048517" spans="1:2">
      <c r="A1048517" s="130"/>
      <c r="B1048517" s="14"/>
    </row>
    <row r="1048518" spans="1:2">
      <c r="A1048518" s="130"/>
      <c r="B1048518" s="14"/>
    </row>
    <row r="1048519" spans="1:2">
      <c r="A1048519" s="130"/>
    </row>
    <row r="1048520" spans="1:2">
      <c r="A1048520" s="130"/>
    </row>
    <row r="1048521" spans="1:2">
      <c r="A1048521" s="130"/>
    </row>
    <row r="1048522" spans="1:2">
      <c r="A1048522" s="130"/>
    </row>
    <row r="1048523" spans="1:2">
      <c r="A1048523" s="130"/>
    </row>
    <row r="1048524" spans="1:2">
      <c r="A1048524" s="130"/>
    </row>
    <row r="1048525" spans="1:2">
      <c r="A1048525" s="130"/>
    </row>
    <row r="1048526" spans="1:2">
      <c r="A1048526" s="130"/>
    </row>
    <row r="1048527" spans="1:2">
      <c r="A1048527" s="130"/>
    </row>
    <row r="1048528" spans="1:2">
      <c r="A1048528" s="130"/>
    </row>
    <row r="1048529" spans="1:1">
      <c r="A1048529" s="130"/>
    </row>
    <row r="1048530" spans="1:1">
      <c r="A1048530" s="130"/>
    </row>
  </sheetData>
  <autoFilter ref="D1:D1048530" xr:uid="{00000000-0009-0000-0000-000000000000}"/>
  <dataConsolidate/>
  <mergeCells count="3">
    <mergeCell ref="P3:P4"/>
    <mergeCell ref="A3:H3"/>
    <mergeCell ref="O3:O4"/>
  </mergeCells>
  <phoneticPr fontId="66" type="noConversion"/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68"/>
  <sheetViews>
    <sheetView showRuler="0" zoomScale="115" zoomScaleNormal="115" zoomScalePageLayoutView="115" workbookViewId="0">
      <selection activeCell="D24" sqref="D24"/>
    </sheetView>
  </sheetViews>
  <sheetFormatPr baseColWidth="10" defaultColWidth="10.7109375" defaultRowHeight="14"/>
  <cols>
    <col min="1" max="4" width="44.5703125" style="1" customWidth="1"/>
    <col min="5" max="6" width="35" style="1" customWidth="1"/>
    <col min="7" max="16384" width="10.7109375" style="1"/>
  </cols>
  <sheetData>
    <row r="2" spans="1:6" ht="31">
      <c r="A2" s="93" t="s">
        <v>473</v>
      </c>
      <c r="B2" s="2"/>
      <c r="C2" s="2"/>
      <c r="D2" s="2"/>
    </row>
    <row r="3" spans="1:6" ht="8" customHeight="1">
      <c r="A3" s="92"/>
    </row>
    <row r="4" spans="1:6" ht="29">
      <c r="A4" s="94" t="s">
        <v>631</v>
      </c>
      <c r="B4" s="9"/>
      <c r="C4" s="9"/>
      <c r="D4" s="9"/>
      <c r="E4" s="95"/>
      <c r="F4" s="95"/>
    </row>
    <row r="5" spans="1:6" ht="20" customHeight="1">
      <c r="A5" s="3" t="s">
        <v>748</v>
      </c>
      <c r="B5" s="3" t="s">
        <v>749</v>
      </c>
      <c r="C5" s="7" t="s">
        <v>782</v>
      </c>
      <c r="D5" s="7" t="s">
        <v>783</v>
      </c>
      <c r="E5" s="14"/>
      <c r="F5" s="95"/>
    </row>
    <row r="6" spans="1:6" ht="19">
      <c r="A6" s="8">
        <v>0.17</v>
      </c>
      <c r="B6" s="8">
        <v>0.15</v>
      </c>
      <c r="C6" s="8">
        <v>0.18</v>
      </c>
      <c r="D6" s="8">
        <v>0.18</v>
      </c>
    </row>
    <row r="7" spans="1:6" ht="9" customHeight="1">
      <c r="A7" s="4"/>
      <c r="B7" s="4"/>
      <c r="C7" s="4"/>
    </row>
    <row r="8" spans="1:6" ht="20" customHeight="1">
      <c r="A8" s="3" t="s">
        <v>792</v>
      </c>
      <c r="B8" s="3" t="s">
        <v>793</v>
      </c>
      <c r="C8" s="7" t="s">
        <v>784</v>
      </c>
      <c r="D8" s="7" t="s">
        <v>785</v>
      </c>
    </row>
    <row r="9" spans="1:6" ht="19">
      <c r="A9" s="8">
        <v>0.12</v>
      </c>
      <c r="B9" s="8">
        <f>rv_mb_cto</f>
        <v>0.12</v>
      </c>
      <c r="C9" s="8">
        <v>0.13</v>
      </c>
      <c r="D9" s="8">
        <f>rv_mba_cto</f>
        <v>0.13</v>
      </c>
    </row>
    <row r="10" spans="1:6" ht="9" customHeight="1">
      <c r="A10" s="4"/>
      <c r="B10" s="4"/>
      <c r="C10" s="4"/>
    </row>
    <row r="11" spans="1:6" ht="20" customHeight="1">
      <c r="A11" s="3" t="s">
        <v>756</v>
      </c>
      <c r="B11" s="3" t="s">
        <v>757</v>
      </c>
      <c r="C11" s="3" t="s">
        <v>758</v>
      </c>
      <c r="D11" s="7" t="s">
        <v>759</v>
      </c>
    </row>
    <row r="12" spans="1:6" ht="19">
      <c r="A12" s="8">
        <v>0.2</v>
      </c>
      <c r="B12" s="8">
        <v>0.15</v>
      </c>
      <c r="C12" s="8">
        <f>rv_mbp13</f>
        <v>0.15</v>
      </c>
      <c r="D12" s="8">
        <v>0.25</v>
      </c>
    </row>
    <row r="13" spans="1:6" ht="9" customHeight="1">
      <c r="A13" s="4"/>
      <c r="B13" s="4"/>
      <c r="C13" s="4"/>
    </row>
    <row r="14" spans="1:6" ht="20" customHeight="1">
      <c r="A14" s="3" t="s">
        <v>755</v>
      </c>
      <c r="B14" s="3" t="s">
        <v>761</v>
      </c>
      <c r="C14" s="3" t="s">
        <v>762</v>
      </c>
      <c r="D14" s="3" t="s">
        <v>760</v>
      </c>
    </row>
    <row r="15" spans="1:6" ht="19">
      <c r="A15" s="8">
        <v>0.15</v>
      </c>
      <c r="B15" s="8">
        <v>0.12</v>
      </c>
      <c r="C15" s="8">
        <f>rv_mbp13_cto</f>
        <v>0.12</v>
      </c>
      <c r="D15" s="8">
        <v>0.21</v>
      </c>
    </row>
    <row r="16" spans="1:6" ht="9" customHeight="1">
      <c r="A16" s="4"/>
      <c r="B16" s="4"/>
      <c r="C16" s="4"/>
    </row>
    <row r="17" spans="1:4" ht="20" customHeight="1">
      <c r="A17" s="3" t="s">
        <v>763</v>
      </c>
      <c r="B17" s="3" t="s">
        <v>764</v>
      </c>
      <c r="C17" s="7" t="s">
        <v>767</v>
      </c>
      <c r="D17" s="7" t="s">
        <v>768</v>
      </c>
    </row>
    <row r="18" spans="1:4" ht="19">
      <c r="A18" s="8">
        <v>0.17</v>
      </c>
      <c r="B18" s="8">
        <v>0.18</v>
      </c>
      <c r="C18" s="8">
        <v>0.17</v>
      </c>
      <c r="D18" s="8">
        <v>0.2</v>
      </c>
    </row>
    <row r="19" spans="1:4" ht="9" customHeight="1">
      <c r="A19" s="4"/>
      <c r="B19" s="4"/>
      <c r="C19" s="4"/>
    </row>
    <row r="20" spans="1:4" ht="20" customHeight="1">
      <c r="A20" s="3" t="s">
        <v>765</v>
      </c>
      <c r="B20" s="3" t="s">
        <v>766</v>
      </c>
      <c r="C20" s="7" t="s">
        <v>769</v>
      </c>
      <c r="D20" s="7" t="s">
        <v>770</v>
      </c>
    </row>
    <row r="21" spans="1:4" ht="19">
      <c r="A21" s="8">
        <v>0.15</v>
      </c>
      <c r="B21" s="8">
        <v>0.16</v>
      </c>
      <c r="C21" s="8">
        <v>0.12</v>
      </c>
      <c r="D21" s="8">
        <v>0.18</v>
      </c>
    </row>
    <row r="22" spans="1:4" ht="9" customHeight="1">
      <c r="A22" s="4"/>
      <c r="B22" s="4"/>
      <c r="C22" s="4"/>
    </row>
    <row r="23" spans="1:4" ht="20" customHeight="1">
      <c r="A23" s="7" t="s">
        <v>771</v>
      </c>
      <c r="B23" s="7" t="s">
        <v>773</v>
      </c>
      <c r="C23" s="7" t="s">
        <v>775</v>
      </c>
      <c r="D23" s="7" t="s">
        <v>777</v>
      </c>
    </row>
    <row r="24" spans="1:4" ht="19">
      <c r="A24" s="8">
        <v>0.2</v>
      </c>
      <c r="B24" s="8">
        <v>0.17</v>
      </c>
      <c r="C24" s="8">
        <v>0.15</v>
      </c>
      <c r="D24" s="8">
        <v>0.15</v>
      </c>
    </row>
    <row r="25" spans="1:4" ht="9" customHeight="1">
      <c r="B25" s="4"/>
      <c r="C25" s="4"/>
    </row>
    <row r="26" spans="1:4" ht="20" customHeight="1">
      <c r="A26" s="7" t="s">
        <v>772</v>
      </c>
      <c r="B26" s="7" t="s">
        <v>774</v>
      </c>
      <c r="C26" s="7" t="s">
        <v>776</v>
      </c>
      <c r="D26" s="7" t="s">
        <v>778</v>
      </c>
    </row>
    <row r="27" spans="1:4" ht="19">
      <c r="A27" s="8">
        <v>0.18</v>
      </c>
      <c r="B27" s="8">
        <v>0.12</v>
      </c>
      <c r="C27" s="8">
        <v>0.12</v>
      </c>
      <c r="D27" s="8">
        <v>0.12</v>
      </c>
    </row>
    <row r="28" spans="1:4" ht="9" customHeight="1">
      <c r="B28" s="4"/>
      <c r="C28" s="4"/>
    </row>
    <row r="29" spans="1:4" ht="20" customHeight="1">
      <c r="A29" s="7" t="s">
        <v>779</v>
      </c>
      <c r="B29" s="7" t="s">
        <v>786</v>
      </c>
      <c r="C29" s="7" t="s">
        <v>788</v>
      </c>
      <c r="D29" s="7" t="s">
        <v>2023</v>
      </c>
    </row>
    <row r="30" spans="1:4" ht="20" customHeight="1">
      <c r="A30" s="8">
        <v>0.16</v>
      </c>
      <c r="B30" s="8">
        <v>0.19</v>
      </c>
      <c r="C30" s="8">
        <v>0.19</v>
      </c>
      <c r="D30" s="8">
        <v>0.15</v>
      </c>
    </row>
    <row r="31" spans="1:4" ht="9" customHeight="1">
      <c r="B31" s="4"/>
      <c r="C31" s="4"/>
      <c r="D31" s="4"/>
    </row>
    <row r="32" spans="1:4" ht="20" customHeight="1">
      <c r="A32" s="7" t="s">
        <v>780</v>
      </c>
      <c r="B32" s="7" t="s">
        <v>787</v>
      </c>
      <c r="C32" s="7" t="s">
        <v>789</v>
      </c>
      <c r="D32" s="7" t="s">
        <v>2024</v>
      </c>
    </row>
    <row r="33" spans="1:6" ht="20" customHeight="1">
      <c r="A33" s="8">
        <v>0.13</v>
      </c>
      <c r="B33" s="8">
        <v>0.15</v>
      </c>
      <c r="C33" s="8">
        <v>0.15</v>
      </c>
      <c r="D33" s="8">
        <v>0.12</v>
      </c>
    </row>
    <row r="34" spans="1:6" ht="9" customHeight="1">
      <c r="B34" s="4"/>
      <c r="C34" s="4"/>
    </row>
    <row r="35" spans="1:6" ht="20" customHeight="1">
      <c r="A35" s="7" t="s">
        <v>790</v>
      </c>
      <c r="B35" s="7" t="s">
        <v>1815</v>
      </c>
      <c r="C35" s="7" t="s">
        <v>1816</v>
      </c>
    </row>
    <row r="36" spans="1:6" ht="20" customHeight="1">
      <c r="A36" s="8">
        <v>0.06</v>
      </c>
      <c r="B36" s="8">
        <v>0.1</v>
      </c>
      <c r="C36" s="8">
        <v>0.08</v>
      </c>
    </row>
    <row r="37" spans="1:6" ht="9" customHeight="1">
      <c r="B37" s="4"/>
      <c r="C37" s="4"/>
    </row>
    <row r="38" spans="1:6" ht="20" customHeight="1">
      <c r="A38" s="7" t="s">
        <v>1814</v>
      </c>
      <c r="B38" s="7" t="s">
        <v>791</v>
      </c>
      <c r="C38" s="8"/>
      <c r="D38" s="8"/>
    </row>
    <row r="39" spans="1:6" ht="20" customHeight="1">
      <c r="A39" s="8">
        <v>0.08</v>
      </c>
      <c r="B39" s="8">
        <v>0.08</v>
      </c>
      <c r="C39" s="8"/>
      <c r="D39" s="8"/>
    </row>
    <row r="40" spans="1:6" ht="9" customHeight="1">
      <c r="B40" s="4"/>
      <c r="C40" s="4"/>
    </row>
    <row r="41" spans="1:6" ht="20" customHeight="1">
      <c r="A41" s="3" t="s">
        <v>751</v>
      </c>
      <c r="B41" s="3" t="s">
        <v>98</v>
      </c>
      <c r="C41" s="7" t="s">
        <v>750</v>
      </c>
      <c r="D41" s="7" t="s">
        <v>752</v>
      </c>
    </row>
    <row r="42" spans="1:6" ht="19">
      <c r="A42" s="8">
        <v>0.17</v>
      </c>
      <c r="B42" s="8">
        <v>0.1</v>
      </c>
      <c r="C42" s="8">
        <v>0.02</v>
      </c>
      <c r="D42" s="8">
        <v>0.05</v>
      </c>
    </row>
    <row r="43" spans="1:6" ht="9" customHeight="1">
      <c r="A43" s="4"/>
      <c r="B43" s="4"/>
      <c r="C43" s="4"/>
    </row>
    <row r="44" spans="1:6" ht="20" customHeight="1">
      <c r="A44" s="3" t="s">
        <v>753</v>
      </c>
      <c r="B44" s="3" t="s">
        <v>754</v>
      </c>
      <c r="C44" s="8"/>
      <c r="D44" s="8"/>
    </row>
    <row r="45" spans="1:6" ht="19">
      <c r="A45" s="8">
        <v>0.1</v>
      </c>
      <c r="B45" s="8">
        <v>0.3</v>
      </c>
      <c r="C45" s="8"/>
      <c r="D45" s="8"/>
    </row>
    <row r="46" spans="1:6" ht="9" customHeight="1">
      <c r="A46" s="4"/>
      <c r="B46" s="4"/>
      <c r="C46" s="4"/>
    </row>
    <row r="47" spans="1:6" ht="29">
      <c r="A47" s="94" t="s">
        <v>632</v>
      </c>
      <c r="B47" s="9"/>
      <c r="C47" s="9"/>
      <c r="D47" s="9"/>
      <c r="E47" s="95"/>
      <c r="F47" s="95"/>
    </row>
    <row r="48" spans="1:6" ht="20" customHeight="1">
      <c r="A48" s="7" t="s">
        <v>97</v>
      </c>
      <c r="B48" s="6" t="s">
        <v>102</v>
      </c>
      <c r="C48" s="6" t="s">
        <v>30</v>
      </c>
      <c r="D48" s="7" t="s">
        <v>99</v>
      </c>
      <c r="E48" s="96"/>
      <c r="F48" s="14"/>
    </row>
    <row r="49" spans="1:5" ht="19">
      <c r="A49" s="4">
        <v>0.2</v>
      </c>
      <c r="B49" s="4">
        <v>0.1</v>
      </c>
      <c r="C49" s="4">
        <v>0.3</v>
      </c>
      <c r="D49" s="4">
        <v>0.32</v>
      </c>
      <c r="E49" s="4"/>
    </row>
    <row r="50" spans="1:5" ht="9" customHeight="1">
      <c r="A50" s="4"/>
      <c r="B50" s="4"/>
      <c r="C50" s="4"/>
    </row>
    <row r="51" spans="1:5" ht="20" customHeight="1">
      <c r="A51" s="7" t="s">
        <v>5</v>
      </c>
      <c r="B51" s="6" t="s">
        <v>101</v>
      </c>
      <c r="C51" s="7" t="s">
        <v>100</v>
      </c>
    </row>
    <row r="52" spans="1:5" ht="19">
      <c r="A52" s="4">
        <v>0.2</v>
      </c>
      <c r="B52" s="4">
        <f>rv_30</f>
        <v>0.3</v>
      </c>
      <c r="C52" s="4">
        <v>0.15</v>
      </c>
    </row>
    <row r="53" spans="1:5" ht="9" customHeight="1">
      <c r="A53" s="4"/>
      <c r="B53" s="4"/>
      <c r="C53" s="4"/>
    </row>
    <row r="54" spans="1:5" ht="20" customHeight="1">
      <c r="A54" s="6" t="s">
        <v>103</v>
      </c>
      <c r="B54" s="6" t="s">
        <v>104</v>
      </c>
      <c r="C54" s="6" t="s">
        <v>176</v>
      </c>
    </row>
    <row r="55" spans="1:5" ht="19">
      <c r="A55" s="4">
        <v>0.03</v>
      </c>
      <c r="B55" s="4">
        <v>7.0000000000000007E-2</v>
      </c>
      <c r="C55" s="4">
        <v>0.2</v>
      </c>
    </row>
    <row r="56" spans="1:5" ht="9" customHeight="1">
      <c r="A56" s="4"/>
      <c r="B56" s="4"/>
      <c r="C56" s="4"/>
    </row>
    <row r="68" spans="2:3" ht="16">
      <c r="B68" s="5"/>
      <c r="C68" s="5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89A52A53F3234F85BE67209CF79A5F" ma:contentTypeVersion="8" ma:contentTypeDescription="Crée un document." ma:contentTypeScope="" ma:versionID="e7963c52eed184a6710e108c0b37b3b2">
  <xsd:schema xmlns:xsd="http://www.w3.org/2001/XMLSchema" xmlns:xs="http://www.w3.org/2001/XMLSchema" xmlns:p="http://schemas.microsoft.com/office/2006/metadata/properties" xmlns:ns2="210df9dd-0b4e-4ef9-b5fb-77d5280d969d" xmlns:ns3="8e90354a-00cd-4c2c-933c-cac8cad32b0a" targetNamespace="http://schemas.microsoft.com/office/2006/metadata/properties" ma:root="true" ma:fieldsID="b5c2ada82b1682936228915d7afa5153" ns2:_="" ns3:_="">
    <xsd:import namespace="210df9dd-0b4e-4ef9-b5fb-77d5280d969d"/>
    <xsd:import namespace="8e90354a-00cd-4c2c-933c-cac8cad32b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DateTaken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0df9dd-0b4e-4ef9-b5fb-77d5280d96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90354a-00cd-4c2c-933c-cac8cad32b0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89EC82-01AE-4F13-997A-ED96F6ED72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0df9dd-0b4e-4ef9-b5fb-77d5280d969d"/>
    <ds:schemaRef ds:uri="8e90354a-00cd-4c2c-933c-cac8cad32b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F1A09F-3AA7-4413-8361-9AED901734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C082FA-0222-4AB4-905C-A7DC1EEBD5F7}">
  <ds:schemaRefs>
    <ds:schemaRef ds:uri="http://purl.org/dc/terms/"/>
    <ds:schemaRef ds:uri="210df9dd-0b4e-4ef9-b5fb-77d5280d969d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8e90354a-00cd-4c2c-933c-cac8cad32b0a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56</vt:i4>
      </vt:variant>
    </vt:vector>
  </HeadingPairs>
  <TitlesOfParts>
    <vt:vector size="58" baseType="lpstr">
      <vt:lpstr>Tarif normalisé n°6 Lot 5</vt:lpstr>
      <vt:lpstr>Récapitulatif remises</vt:lpstr>
      <vt:lpstr>rv_10</vt:lpstr>
      <vt:lpstr>rv_15</vt:lpstr>
      <vt:lpstr>rv_20</vt:lpstr>
      <vt:lpstr>rv_3</vt:lpstr>
      <vt:lpstr>rv_30</vt:lpstr>
      <vt:lpstr>rv_32</vt:lpstr>
      <vt:lpstr>rv_7</vt:lpstr>
      <vt:lpstr>rv_apple_acc_ipad</vt:lpstr>
      <vt:lpstr>rv_apple_acc_mac</vt:lpstr>
      <vt:lpstr>rv_apple_acc_nodac</vt:lpstr>
      <vt:lpstr>rv_applecare</vt:lpstr>
      <vt:lpstr>rv_atv</vt:lpstr>
      <vt:lpstr>rv_im21_eg</vt:lpstr>
      <vt:lpstr>rv_im21_eg_cto</vt:lpstr>
      <vt:lpstr>rv_im21_hg</vt:lpstr>
      <vt:lpstr>rv_im21_hg_cto</vt:lpstr>
      <vt:lpstr>rv_im27</vt:lpstr>
      <vt:lpstr>rv_im27_cto</vt:lpstr>
      <vt:lpstr>rv_im27_hg</vt:lpstr>
      <vt:lpstr>rv_im27_hg_cto</vt:lpstr>
      <vt:lpstr>rv_imp</vt:lpstr>
      <vt:lpstr>rv_imp_cto</vt:lpstr>
      <vt:lpstr>rv_ipa2_eg</vt:lpstr>
      <vt:lpstr>rv_ipa2_hg</vt:lpstr>
      <vt:lpstr>rv_ipm_hg</vt:lpstr>
      <vt:lpstr>rv_ipp12</vt:lpstr>
      <vt:lpstr>rv_ipp9</vt:lpstr>
      <vt:lpstr>rv_jamf</vt:lpstr>
      <vt:lpstr>rv_log_apple_vol</vt:lpstr>
      <vt:lpstr>rv_mb_cto</vt:lpstr>
      <vt:lpstr>rv_mb_eg</vt:lpstr>
      <vt:lpstr>rv_mb_hg</vt:lpstr>
      <vt:lpstr>rv_mba_cto</vt:lpstr>
      <vt:lpstr>rv_mba_eg</vt:lpstr>
      <vt:lpstr>rv_mba_hg</vt:lpstr>
      <vt:lpstr>rv_mbp13</vt:lpstr>
      <vt:lpstr>rv_mbp13_cto</vt:lpstr>
      <vt:lpstr>rv_mbp13r</vt:lpstr>
      <vt:lpstr>rv_mbp13r_cto</vt:lpstr>
      <vt:lpstr>rv_mbp15r</vt:lpstr>
      <vt:lpstr>rv_mbp15r_cto</vt:lpstr>
      <vt:lpstr>rv_mbp15t_eg</vt:lpstr>
      <vt:lpstr>rv_mbp15t_eg_cto</vt:lpstr>
      <vt:lpstr>rv_mbp15t_hg</vt:lpstr>
      <vt:lpstr>rv_mbp15t_hg_cto</vt:lpstr>
      <vt:lpstr>rv_mm_eg</vt:lpstr>
      <vt:lpstr>rv_mm_eg_cto</vt:lpstr>
      <vt:lpstr>rv_mm_hg</vt:lpstr>
      <vt:lpstr>rv_mm_hg_cto</vt:lpstr>
      <vt:lpstr>rv_mm_mg</vt:lpstr>
      <vt:lpstr>rv_mm_mg_cto</vt:lpstr>
      <vt:lpstr>rv_mp_eg</vt:lpstr>
      <vt:lpstr>rv_mp_eg_cto</vt:lpstr>
      <vt:lpstr>rv_mp_hg</vt:lpstr>
      <vt:lpstr>rv_mp_hg_cto</vt:lpstr>
      <vt:lpstr>rv_stockage</vt:lpstr>
    </vt:vector>
  </TitlesOfParts>
  <Company>France Systèmes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Hervé Mainguet</dc:creator>
  <cp:lastModifiedBy>Solene MACE STEPHAN</cp:lastModifiedBy>
  <cp:lastPrinted>2017-10-27T09:58:53Z</cp:lastPrinted>
  <dcterms:created xsi:type="dcterms:W3CDTF">1999-02-15T11:54:48Z</dcterms:created>
  <dcterms:modified xsi:type="dcterms:W3CDTF">2018-11-12T14:01:45Z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0x0101001D89A52A53F3234F85BE67209CF79A5F</vt:lpwstr>
  </property>
</Properties>
</file>